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ием випуск ВНЗ 2014" sheetId="1" r:id="rId1"/>
    <sheet name="Робітничі 2014" sheetId="2" r:id="rId2"/>
    <sheet name="Функціональне навчання 2014" sheetId="3" r:id="rId3"/>
  </sheets>
  <definedNames>
    <definedName name="_xlnm.Print_Area" localSheetId="0">'прием випуск ВНЗ 2014'!$A$1:$L$106</definedName>
    <definedName name="_xlnm.Print_Area" localSheetId="1">'Робітничі 2014'!$A$1:$D$37</definedName>
    <definedName name="_xlnm.Print_Area" localSheetId="2">'Функціональне навчання 2014'!$A$1:$G$42</definedName>
  </definedNames>
  <calcPr fullCalcOnLoad="1"/>
</workbook>
</file>

<file path=xl/sharedStrings.xml><?xml version="1.0" encoding="utf-8"?>
<sst xmlns="http://schemas.openxmlformats.org/spreadsheetml/2006/main" count="235" uniqueCount="122">
  <si>
    <t>Освітньо-кваліфікаційний рівень</t>
  </si>
  <si>
    <t>Форми навчання</t>
  </si>
  <si>
    <t>Всього</t>
  </si>
  <si>
    <t>Денна</t>
  </si>
  <si>
    <t>Заочна</t>
  </si>
  <si>
    <t>ЛДУ БЖД</t>
  </si>
  <si>
    <t>разом</t>
  </si>
  <si>
    <t>"Пожежна безпека"</t>
  </si>
  <si>
    <t>“Психологічні науки”</t>
  </si>
  <si>
    <t>ЗАТВЕРДЖЕНО</t>
  </si>
  <si>
    <t>НУЦЗУ</t>
  </si>
  <si>
    <r>
      <t xml:space="preserve">Докторанти </t>
    </r>
    <r>
      <rPr>
        <sz val="10"/>
        <rFont val="Times New Roman"/>
        <family val="1"/>
      </rPr>
      <t>“Пожежна безпека”</t>
    </r>
  </si>
  <si>
    <t>"Цивільна оборона"</t>
  </si>
  <si>
    <t>"Психологічні науки"</t>
  </si>
  <si>
    <t>Наказ ДСНС України</t>
  </si>
  <si>
    <t>ВВПУ</t>
  </si>
  <si>
    <t>Директор Департаменту персоналу</t>
  </si>
  <si>
    <t>О.П. Євсюков</t>
  </si>
  <si>
    <t>№ з/п</t>
  </si>
  <si>
    <t>Первинна підготовка</t>
  </si>
  <si>
    <t>Перепідготовка</t>
  </si>
  <si>
    <t>Підвищення кваліфікації</t>
  </si>
  <si>
    <t>РАЗОМ</t>
  </si>
  <si>
    <t>Вінницька</t>
  </si>
  <si>
    <t>Волинська</t>
  </si>
  <si>
    <t>Дніпропетровська</t>
  </si>
  <si>
    <t xml:space="preserve">Донецька 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</si>
  <si>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</si>
  <si>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</si>
  <si>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</si>
  <si>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</si>
  <si>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</si>
  <si>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</si>
  <si>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</si>
  <si>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</si>
  <si>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</si>
  <si>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</si>
  <si>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</si>
  <si>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</si>
  <si>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</si>
  <si>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</si>
  <si>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</si>
  <si>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</si>
  <si>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</si>
  <si>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</si>
  <si>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</si>
  <si>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</si>
  <si>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</si>
  <si>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Кількість осіб, які здобуватимуть професійно-технічну освіту</t>
  </si>
  <si>
    <t>Прийом</t>
  </si>
  <si>
    <t>Випуск</t>
  </si>
  <si>
    <t>Навчальний заклад цивільного захисту (навчально-методичний центр області)</t>
  </si>
  <si>
    <t>Навчальний центр ОРС ЦЗ</t>
  </si>
  <si>
    <t>Інститут державного управління у сфері цивільного захисту</t>
  </si>
  <si>
    <t>Донецька</t>
  </si>
  <si>
    <t>ВСЬОГО:</t>
  </si>
  <si>
    <t>Національний університет цивільного захисту України</t>
  </si>
  <si>
    <t>Львівський державний університет безпеки життєдіяльності</t>
  </si>
  <si>
    <t>Молодший спеціаліст “Організація та техніка протипожежного захисту”</t>
  </si>
  <si>
    <t>Всього - молодший спеціаліст</t>
  </si>
  <si>
    <t>Бакалавр “Екологія,  охорона навколишнього середовища та збалансоване природокористування”</t>
  </si>
  <si>
    <t>Бакалавр ”Психологія”</t>
  </si>
  <si>
    <t>Бакалавр "Цивільний захист"</t>
  </si>
  <si>
    <t>Бакалавр “Управління інформаційною безпекою”</t>
  </si>
  <si>
    <t>Бакалавр “Транспортні технології”</t>
  </si>
  <si>
    <t>Бакалавр “Хімічна технологія”</t>
  </si>
  <si>
    <t xml:space="preserve">Всього - бакалавр </t>
  </si>
  <si>
    <t>Спеціаліст "Пожежна безпека"</t>
  </si>
  <si>
    <t>Спеціаліст ”Цивільний захист”</t>
  </si>
  <si>
    <t>Спеціаліст ”Психологія”</t>
  </si>
  <si>
    <t>Спеціаліст ”Охорона праці”</t>
  </si>
  <si>
    <t>Спеціаліст “Екологія та охорона навколишнього середовища”</t>
  </si>
  <si>
    <t>Всього - спеціаліст</t>
  </si>
  <si>
    <t>Магістр "Пожежна безпека"</t>
  </si>
  <si>
    <t>Магістр "Управління пожежною безпекою"</t>
  </si>
  <si>
    <t>Магістр "Цивільний захист"</t>
  </si>
  <si>
    <t>Магістр "Управління у сфері цивільного захисту"</t>
  </si>
  <si>
    <t>Магістр ”Охорона праці”</t>
  </si>
  <si>
    <t>Магістр ”Психологія”</t>
  </si>
  <si>
    <t>Магістр "Управління пректами"</t>
  </si>
  <si>
    <t>Магістр  "Організація і регулювання дорожнього руху"</t>
  </si>
  <si>
    <t>Всього - магістр</t>
  </si>
  <si>
    <t>Всього - ад’юнкти</t>
  </si>
  <si>
    <t>Бакалавр "Пожежна безпека"</t>
  </si>
  <si>
    <t>Бакалавр “Охорона праці”</t>
  </si>
  <si>
    <t>Спеціаліст "Організація і регулювання дорожнього руху"</t>
  </si>
  <si>
    <t>Магістр "Екологія та охорона навколишнього середовища"</t>
  </si>
  <si>
    <r>
      <t>Всього - ад’юнкти</t>
    </r>
    <r>
      <rPr>
        <sz val="10"/>
        <rFont val="Times New Roman"/>
        <family val="1"/>
      </rPr>
      <t xml:space="preserve"> </t>
    </r>
  </si>
  <si>
    <t>Вищий навчальний заклад                                                                                                                                                                                                                                                                                                            цивільного захисту                                                                                                                                                                                                                    (навчально-методичний центр області,                                                                                                                                                                                                                                                                    курси ЦЗ вищої категорії)</t>
  </si>
  <si>
    <t xml:space="preserve">Кількість осіб, які проходитимуть підвищення кваліфікації та функціональне навчання </t>
  </si>
  <si>
    <t>молодший спеціаліст „Радіаційний та хімічний контроль”</t>
  </si>
  <si>
    <t xml:space="preserve">Бакалавр  “Пожежна безпека"  </t>
  </si>
  <si>
    <t>Бакалавр  “Цивільний захист"</t>
  </si>
  <si>
    <t xml:space="preserve">У тому числі бакалавр  “Пожежна безпека” на базі молодшого спеціаліста </t>
  </si>
  <si>
    <t>Спеціаліст "Пожежна безпека”</t>
  </si>
  <si>
    <t>“Педагогічні науки”</t>
  </si>
  <si>
    <t>“Технічні науки”</t>
  </si>
  <si>
    <t>“Пожежна безпека”</t>
  </si>
  <si>
    <t>Магістр  “Організація і регулювання дорожнього руху”</t>
  </si>
  <si>
    <t>Магістр  “Організація перевезень і управління на транспорті”</t>
  </si>
  <si>
    <t>Магістр “Управління пректами”</t>
  </si>
  <si>
    <t>Магістр “Адміністративний менеджмент у сфері захисту інформації”</t>
  </si>
  <si>
    <t>Магістр “Екологія та охорона навколишнього середовища”</t>
  </si>
  <si>
    <t>Магістр “Управління у сфері цивільного захисту”</t>
  </si>
  <si>
    <t>Магістр “Цивільний захист”</t>
  </si>
  <si>
    <t>Магістр “Пожежна безпека”</t>
  </si>
  <si>
    <t>Магістр “Управління пожежною безпекою”</t>
  </si>
  <si>
    <r>
      <t>ОБСЯГИ</t>
    </r>
    <r>
      <rPr>
        <sz val="14"/>
        <rFont val="Times New Roman"/>
        <family val="1"/>
      </rPr>
      <t xml:space="preserve">
державного замовлення на підготовку фахівців та науково-педагогічних кадрів                                                                                                                                                                                                                            для навчальних закладів цивільного захисту у 2014 році
</t>
    </r>
  </si>
  <si>
    <t xml:space="preserve">Прийом 2014 рік
</t>
  </si>
  <si>
    <t>ЧІПБ</t>
  </si>
  <si>
    <t xml:space="preserve">Випуск 2014 рік
</t>
  </si>
  <si>
    <r>
      <t xml:space="preserve">ОБСЯГИ
</t>
    </r>
    <r>
      <rPr>
        <sz val="14"/>
        <rFont val="Times New Roman"/>
        <family val="1"/>
      </rPr>
      <t>державного замовлення на підготовку, перепідготовку та підвищення кваліфікації робітничих кадрів для навчальних закладів                                                                                                                                            цивільного захисту у 2014 році</t>
    </r>
  </si>
  <si>
    <t>Черкаській інститут пожежної безпеки                                                                                                                                                                                                                                                                        ім. Героїв Чорнобиля НУЦЗУ</t>
  </si>
  <si>
    <t xml:space="preserve">Бакалавр “Охорона праці” </t>
  </si>
  <si>
    <t>спеціаліст “Природоохоронні хімічні технології”</t>
  </si>
  <si>
    <t>Магістр "Адміністративний менеджмент у сфері захисту інформації"</t>
  </si>
  <si>
    <t>Магістр  "Організація перевезень і управління на транспорті"</t>
  </si>
  <si>
    <t>ЛДУ БЖД (ВПУ ЛДУ БЖД)</t>
  </si>
  <si>
    <t>Львівський державний університет безпеки життєдіяльності (для Вищого професійного училища)</t>
  </si>
  <si>
    <r>
      <t xml:space="preserve">ОБСЯГИ
</t>
    </r>
    <r>
      <rPr>
        <sz val="14"/>
        <rFont val="Times New Roman"/>
        <family val="1"/>
      </rPr>
      <t>державного замовлення на підвищення кваліфікації (функціональне навчання) кадрів                                                                                                                                                                                                                            для навчальних закладів цивільного захисту у 2014 році</t>
    </r>
  </si>
  <si>
    <t>“Цивільний захист”</t>
  </si>
  <si>
    <t>03.07.2014 № 358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</si>
</sst>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</numFmts>
  <fonts count="21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4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3" fillId="0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20" fillId="0" borderId="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wrapText="1"/>
    </xf>
    <xf numFmtId="0" fontId="20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wrapText="1"/>
    </xf>
    <xf numFmtId="0" fontId="6" fillId="0" borderId="25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2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104</xdr:row>
      <xdr:rowOff>76200</xdr:rowOff>
    </xdr:from>
    <xdr:to>
      <xdr:col>6</xdr:col>
      <xdr:colOff>600075</xdr:colOff>
      <xdr:row>105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27155775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34</xdr:row>
      <xdr:rowOff>114300</xdr:rowOff>
    </xdr:from>
    <xdr:to>
      <xdr:col>2</xdr:col>
      <xdr:colOff>1876425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9944100"/>
          <a:ext cx="1562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3914775</xdr:colOff>
      <xdr:row>40</xdr:row>
      <xdr:rowOff>47625</xdr:rowOff>
    </xdr:from>
    <xdr:to>
      <xdr:col>5</xdr:col>
      <xdr:colOff>1457325</xdr:colOff>
      <xdr:row>41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1811000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view="pageBreakPreview" zoomScaleSheetLayoutView="100" workbookViewId="0" topLeftCell="A96">
      <selection activeCell="G114" sqref="G114"/>
    </sheetView>
  </sheetViews>
  <sheetFormatPr defaultColWidth="9.00390625" defaultRowHeight="12.75"/>
  <cols>
    <col min="1" max="1" width="28.25390625" style="18" customWidth="1"/>
    <col min="2" max="2" width="9.125" style="18" customWidth="1"/>
    <col min="3" max="3" width="10.375" style="18" customWidth="1"/>
    <col min="4" max="4" width="9.125" style="18" customWidth="1"/>
    <col min="5" max="5" width="0" style="18" hidden="1" customWidth="1"/>
    <col min="6" max="6" width="10.125" style="18" customWidth="1"/>
    <col min="7" max="9" width="9.125" style="18" customWidth="1"/>
    <col min="10" max="10" width="0" style="18" hidden="1" customWidth="1"/>
    <col min="11" max="11" width="9.125" style="18" customWidth="1"/>
    <col min="12" max="12" width="9.375" style="18" customWidth="1"/>
    <col min="13" max="16384" width="9.125" style="18" customWidth="1"/>
  </cols>
  <sheetData>
    <row r="1" spans="7:12" s="64" customFormat="1" ht="18.75">
      <c r="G1" s="93"/>
      <c r="H1" s="135" t="s">
        <v>9</v>
      </c>
      <c r="I1" s="135"/>
      <c r="J1" s="135"/>
      <c r="K1" s="135"/>
      <c r="L1" s="135"/>
    </row>
    <row r="2" spans="7:12" s="64" customFormat="1" ht="18.75">
      <c r="G2" s="93"/>
      <c r="H2" s="135" t="s">
        <v>14</v>
      </c>
      <c r="I2" s="135"/>
      <c r="J2" s="135"/>
      <c r="K2" s="135"/>
      <c r="L2" s="135"/>
    </row>
    <row r="3" spans="7:12" s="64" customFormat="1" ht="18.75">
      <c r="G3" s="93"/>
      <c r="H3" s="135" t="s">
        <v>121</v>
      </c>
      <c r="I3" s="135"/>
      <c r="J3" s="135"/>
      <c r="K3" s="135"/>
      <c r="L3" s="135"/>
    </row>
    <row r="4" spans="9:12" s="64" customFormat="1" ht="3" customHeight="1">
      <c r="I4" s="135"/>
      <c r="J4" s="135"/>
      <c r="K4" s="135"/>
      <c r="L4" s="135"/>
    </row>
    <row r="5" spans="1:12" s="64" customFormat="1" ht="55.5" customHeight="1">
      <c r="A5" s="136" t="s">
        <v>107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18.75" thickBot="1">
      <c r="A6" s="130" t="s">
        <v>108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7.25" thickBot="1">
      <c r="A7" s="116" t="s">
        <v>0</v>
      </c>
      <c r="B7" s="113" t="s">
        <v>1</v>
      </c>
      <c r="C7" s="114"/>
      <c r="D7" s="114"/>
      <c r="E7" s="114"/>
      <c r="F7" s="114"/>
      <c r="G7" s="114"/>
      <c r="H7" s="114"/>
      <c r="I7" s="114"/>
      <c r="J7" s="114"/>
      <c r="K7" s="114"/>
      <c r="L7" s="118" t="s">
        <v>2</v>
      </c>
    </row>
    <row r="8" spans="1:12" ht="17.25" thickBot="1">
      <c r="A8" s="117"/>
      <c r="B8" s="113" t="s">
        <v>3</v>
      </c>
      <c r="C8" s="114"/>
      <c r="D8" s="114"/>
      <c r="E8" s="114"/>
      <c r="F8" s="121"/>
      <c r="G8" s="113" t="s">
        <v>4</v>
      </c>
      <c r="H8" s="114"/>
      <c r="I8" s="114"/>
      <c r="J8" s="114"/>
      <c r="K8" s="114"/>
      <c r="L8" s="119"/>
    </row>
    <row r="9" spans="1:12" ht="12.75" customHeight="1">
      <c r="A9" s="117"/>
      <c r="B9" s="124" t="s">
        <v>10</v>
      </c>
      <c r="C9" s="126" t="s">
        <v>117</v>
      </c>
      <c r="D9" s="122" t="s">
        <v>109</v>
      </c>
      <c r="E9" s="9" t="s">
        <v>15</v>
      </c>
      <c r="F9" s="122" t="s">
        <v>6</v>
      </c>
      <c r="G9" s="124" t="s">
        <v>10</v>
      </c>
      <c r="H9" s="126" t="s">
        <v>5</v>
      </c>
      <c r="I9" s="122" t="s">
        <v>109</v>
      </c>
      <c r="J9" s="9" t="s">
        <v>15</v>
      </c>
      <c r="K9" s="132" t="s">
        <v>6</v>
      </c>
      <c r="L9" s="119"/>
    </row>
    <row r="10" spans="1:12" ht="34.5" customHeight="1" thickBot="1">
      <c r="A10" s="117"/>
      <c r="B10" s="125"/>
      <c r="C10" s="127"/>
      <c r="D10" s="123"/>
      <c r="E10" s="10" t="s">
        <v>5</v>
      </c>
      <c r="F10" s="123"/>
      <c r="G10" s="125"/>
      <c r="H10" s="127"/>
      <c r="I10" s="123"/>
      <c r="J10" s="10" t="s">
        <v>5</v>
      </c>
      <c r="K10" s="133"/>
      <c r="L10" s="120"/>
    </row>
    <row r="11" spans="1:12" s="25" customFormat="1" ht="39" thickBot="1">
      <c r="A11" s="11" t="s">
        <v>58</v>
      </c>
      <c r="B11" s="23"/>
      <c r="C11" s="21">
        <v>60</v>
      </c>
      <c r="D11" s="22"/>
      <c r="E11" s="21"/>
      <c r="F11" s="22">
        <f>SUM(B11:D11)</f>
        <v>60</v>
      </c>
      <c r="G11" s="23"/>
      <c r="H11" s="20">
        <v>15</v>
      </c>
      <c r="I11" s="22"/>
      <c r="J11" s="21"/>
      <c r="K11" s="22">
        <f>SUM(G11,H11,I11,J11)</f>
        <v>15</v>
      </c>
      <c r="L11" s="23">
        <f>SUM(F11,K11)</f>
        <v>75</v>
      </c>
    </row>
    <row r="12" spans="1:14" s="25" customFormat="1" ht="28.5" customHeight="1" thickBot="1">
      <c r="A12" s="103" t="s">
        <v>90</v>
      </c>
      <c r="B12" s="19"/>
      <c r="C12" s="20">
        <v>30</v>
      </c>
      <c r="D12" s="21"/>
      <c r="E12" s="21">
        <v>30</v>
      </c>
      <c r="F12" s="22">
        <f>SUM(B12:D12)</f>
        <v>30</v>
      </c>
      <c r="G12" s="112"/>
      <c r="H12" s="20"/>
      <c r="I12" s="20"/>
      <c r="J12" s="20"/>
      <c r="K12" s="111">
        <v>0</v>
      </c>
      <c r="L12" s="110">
        <f>SUM(F12,K12)</f>
        <v>30</v>
      </c>
      <c r="N12" s="25">
        <f>SUM(F15:F16,F18:F19,F27:F27,F34:F39)</f>
        <v>201</v>
      </c>
    </row>
    <row r="13" spans="1:12" s="25" customFormat="1" ht="17.25" thickBot="1">
      <c r="A13" s="24" t="s">
        <v>59</v>
      </c>
      <c r="B13" s="23"/>
      <c r="C13" s="22">
        <f>SUM(C11:C11)</f>
        <v>60</v>
      </c>
      <c r="D13" s="22"/>
      <c r="E13" s="21"/>
      <c r="F13" s="22">
        <f>SUM(F11:F12)</f>
        <v>90</v>
      </c>
      <c r="G13" s="23"/>
      <c r="H13" s="111">
        <f>SUM(H11:H12)</f>
        <v>15</v>
      </c>
      <c r="I13" s="22"/>
      <c r="J13" s="21"/>
      <c r="K13" s="22">
        <f>SUM(G13,H13,I13,J13)</f>
        <v>15</v>
      </c>
      <c r="L13" s="23">
        <f>SUM(F13,K13)</f>
        <v>105</v>
      </c>
    </row>
    <row r="14" spans="1:12" s="25" customFormat="1" ht="17.25" thickBot="1">
      <c r="A14" s="6" t="s">
        <v>91</v>
      </c>
      <c r="B14" s="19">
        <v>90</v>
      </c>
      <c r="C14" s="20">
        <v>95</v>
      </c>
      <c r="D14" s="21">
        <v>90</v>
      </c>
      <c r="E14" s="21"/>
      <c r="F14" s="22">
        <f>SUM(B14,C14,D14,E14)</f>
        <v>275</v>
      </c>
      <c r="G14" s="19">
        <v>50</v>
      </c>
      <c r="H14" s="20">
        <v>40</v>
      </c>
      <c r="I14" s="21">
        <v>40</v>
      </c>
      <c r="J14" s="21"/>
      <c r="K14" s="22">
        <f>SUM(G14,H14,I14,J14)</f>
        <v>130</v>
      </c>
      <c r="L14" s="23">
        <f aca="true" t="shared" si="0" ref="L14:L22">SUM(F14,K14)</f>
        <v>405</v>
      </c>
    </row>
    <row r="15" spans="1:12" s="25" customFormat="1" ht="42" customHeight="1" thickBot="1">
      <c r="A15" s="6" t="s">
        <v>93</v>
      </c>
      <c r="B15" s="19"/>
      <c r="C15" s="20">
        <v>5</v>
      </c>
      <c r="D15" s="21"/>
      <c r="E15" s="21"/>
      <c r="F15" s="22"/>
      <c r="G15" s="19"/>
      <c r="H15" s="20"/>
      <c r="I15" s="21"/>
      <c r="J15" s="21"/>
      <c r="K15" s="22">
        <v>0</v>
      </c>
      <c r="L15" s="23"/>
    </row>
    <row r="16" spans="1:12" s="25" customFormat="1" ht="53.25" customHeight="1" thickBot="1">
      <c r="A16" s="6" t="s">
        <v>60</v>
      </c>
      <c r="B16" s="19">
        <v>3</v>
      </c>
      <c r="C16" s="20">
        <v>7</v>
      </c>
      <c r="D16" s="21"/>
      <c r="E16" s="21"/>
      <c r="F16" s="22">
        <f aca="true" t="shared" si="1" ref="F16:F22">SUM(B16,C16,D16,E16)</f>
        <v>10</v>
      </c>
      <c r="G16" s="19"/>
      <c r="H16" s="20"/>
      <c r="I16" s="21"/>
      <c r="J16" s="21"/>
      <c r="K16" s="22">
        <v>0</v>
      </c>
      <c r="L16" s="23">
        <f t="shared" si="0"/>
        <v>10</v>
      </c>
    </row>
    <row r="17" spans="1:12" s="25" customFormat="1" ht="17.25" thickBot="1">
      <c r="A17" s="6" t="s">
        <v>61</v>
      </c>
      <c r="B17" s="19">
        <v>5</v>
      </c>
      <c r="C17" s="20">
        <v>5</v>
      </c>
      <c r="D17" s="21">
        <v>5</v>
      </c>
      <c r="E17" s="21"/>
      <c r="F17" s="22">
        <f t="shared" si="1"/>
        <v>15</v>
      </c>
      <c r="G17" s="19"/>
      <c r="H17" s="20"/>
      <c r="I17" s="21"/>
      <c r="J17" s="21"/>
      <c r="K17" s="22">
        <v>0</v>
      </c>
      <c r="L17" s="23">
        <f t="shared" si="0"/>
        <v>15</v>
      </c>
    </row>
    <row r="18" spans="1:12" s="25" customFormat="1" ht="17.25" thickBot="1">
      <c r="A18" s="6" t="s">
        <v>92</v>
      </c>
      <c r="B18" s="19">
        <v>68</v>
      </c>
      <c r="C18" s="20">
        <v>33</v>
      </c>
      <c r="D18" s="21">
        <v>50</v>
      </c>
      <c r="E18" s="21"/>
      <c r="F18" s="22">
        <f t="shared" si="1"/>
        <v>151</v>
      </c>
      <c r="G18" s="19"/>
      <c r="H18" s="20"/>
      <c r="I18" s="21"/>
      <c r="J18" s="21"/>
      <c r="K18" s="22">
        <v>0</v>
      </c>
      <c r="L18" s="23">
        <f t="shared" si="0"/>
        <v>151</v>
      </c>
    </row>
    <row r="19" spans="1:12" s="25" customFormat="1" ht="26.25" thickBot="1">
      <c r="A19" s="6" t="s">
        <v>63</v>
      </c>
      <c r="B19" s="19"/>
      <c r="C19" s="20">
        <v>10</v>
      </c>
      <c r="D19" s="21"/>
      <c r="E19" s="21"/>
      <c r="F19" s="22">
        <f t="shared" si="1"/>
        <v>10</v>
      </c>
      <c r="G19" s="19"/>
      <c r="H19" s="20"/>
      <c r="I19" s="21"/>
      <c r="J19" s="21"/>
      <c r="K19" s="22">
        <v>0</v>
      </c>
      <c r="L19" s="23">
        <f t="shared" si="0"/>
        <v>10</v>
      </c>
    </row>
    <row r="20" spans="1:12" s="25" customFormat="1" ht="21" customHeight="1" thickBot="1">
      <c r="A20" s="6" t="s">
        <v>64</v>
      </c>
      <c r="B20" s="19"/>
      <c r="C20" s="20">
        <v>10</v>
      </c>
      <c r="D20" s="21"/>
      <c r="E20" s="21"/>
      <c r="F20" s="22">
        <f t="shared" si="1"/>
        <v>10</v>
      </c>
      <c r="G20" s="19"/>
      <c r="H20" s="20"/>
      <c r="I20" s="21"/>
      <c r="J20" s="21"/>
      <c r="K20" s="22">
        <v>0</v>
      </c>
      <c r="L20" s="23">
        <f t="shared" si="0"/>
        <v>10</v>
      </c>
    </row>
    <row r="21" spans="1:12" s="25" customFormat="1" ht="20.25" customHeight="1" thickBot="1">
      <c r="A21" s="6" t="s">
        <v>113</v>
      </c>
      <c r="B21" s="19">
        <v>5</v>
      </c>
      <c r="C21" s="20">
        <v>5</v>
      </c>
      <c r="D21" s="21"/>
      <c r="E21" s="21"/>
      <c r="F21" s="22">
        <f t="shared" si="1"/>
        <v>10</v>
      </c>
      <c r="G21" s="19"/>
      <c r="H21" s="20"/>
      <c r="I21" s="21"/>
      <c r="J21" s="21"/>
      <c r="K21" s="22">
        <v>0</v>
      </c>
      <c r="L21" s="23">
        <f t="shared" si="0"/>
        <v>10</v>
      </c>
    </row>
    <row r="22" spans="1:12" s="25" customFormat="1" ht="20.25" customHeight="1" thickBot="1">
      <c r="A22" s="6" t="s">
        <v>65</v>
      </c>
      <c r="B22" s="19">
        <v>10</v>
      </c>
      <c r="C22" s="20"/>
      <c r="D22" s="21"/>
      <c r="E22" s="21"/>
      <c r="F22" s="22">
        <f t="shared" si="1"/>
        <v>10</v>
      </c>
      <c r="G22" s="19"/>
      <c r="H22" s="20"/>
      <c r="I22" s="21"/>
      <c r="J22" s="21"/>
      <c r="K22" s="22">
        <v>0</v>
      </c>
      <c r="L22" s="23">
        <f t="shared" si="0"/>
        <v>10</v>
      </c>
    </row>
    <row r="23" spans="1:12" s="25" customFormat="1" ht="17.25" thickBot="1">
      <c r="A23" s="5" t="s">
        <v>66</v>
      </c>
      <c r="B23" s="23">
        <f>SUM(B14:B22)</f>
        <v>181</v>
      </c>
      <c r="C23" s="110">
        <f>SUM(C14,C16:C22)</f>
        <v>165</v>
      </c>
      <c r="D23" s="23">
        <f>SUM(D14:D22)</f>
        <v>145</v>
      </c>
      <c r="E23" s="23">
        <f>SUM(E14:E19)</f>
        <v>0</v>
      </c>
      <c r="F23" s="110">
        <f>SUM(F14:F22)</f>
        <v>491</v>
      </c>
      <c r="G23" s="23">
        <f>SUM(G14:G20)</f>
        <v>50</v>
      </c>
      <c r="H23" s="110">
        <f>SUM(H14:H20)</f>
        <v>40</v>
      </c>
      <c r="I23" s="23">
        <f>SUM(I14:I20)</f>
        <v>40</v>
      </c>
      <c r="J23" s="23">
        <f>SUM(J14:J20)</f>
        <v>0</v>
      </c>
      <c r="K23" s="22">
        <f>SUM(G23,H23,I23,J23)</f>
        <v>130</v>
      </c>
      <c r="L23" s="23">
        <f>SUM(F23,K23)</f>
        <v>621</v>
      </c>
    </row>
    <row r="24" spans="1:12" s="25" customFormat="1" ht="17.25" thickBot="1">
      <c r="A24" s="6" t="s">
        <v>94</v>
      </c>
      <c r="B24" s="19">
        <v>52</v>
      </c>
      <c r="C24" s="20">
        <v>61</v>
      </c>
      <c r="D24" s="21">
        <v>105</v>
      </c>
      <c r="E24" s="21"/>
      <c r="F24" s="22">
        <f aca="true" t="shared" si="2" ref="F24:F30">SUM(B24,C24,D24,E24)</f>
        <v>218</v>
      </c>
      <c r="G24" s="19">
        <v>50</v>
      </c>
      <c r="H24" s="20">
        <v>50</v>
      </c>
      <c r="I24" s="21">
        <v>50</v>
      </c>
      <c r="J24" s="22"/>
      <c r="K24" s="22">
        <f>SUM(G24:I24)</f>
        <v>150</v>
      </c>
      <c r="L24" s="23">
        <f aca="true" t="shared" si="3" ref="L24:L30">SUM(F24,K24)</f>
        <v>368</v>
      </c>
    </row>
    <row r="25" spans="1:12" s="25" customFormat="1" ht="17.25" thickBot="1">
      <c r="A25" s="6" t="s">
        <v>68</v>
      </c>
      <c r="B25" s="19">
        <v>38</v>
      </c>
      <c r="C25" s="20">
        <v>15</v>
      </c>
      <c r="D25" s="21"/>
      <c r="E25" s="21"/>
      <c r="F25" s="22">
        <f t="shared" si="2"/>
        <v>53</v>
      </c>
      <c r="G25" s="19"/>
      <c r="H25" s="20"/>
      <c r="I25" s="21"/>
      <c r="J25" s="21"/>
      <c r="K25" s="22"/>
      <c r="L25" s="23">
        <f t="shared" si="3"/>
        <v>53</v>
      </c>
    </row>
    <row r="26" spans="1:12" s="25" customFormat="1" ht="17.25" thickBot="1">
      <c r="A26" s="6" t="s">
        <v>69</v>
      </c>
      <c r="B26" s="19">
        <v>5</v>
      </c>
      <c r="C26" s="20"/>
      <c r="D26" s="21"/>
      <c r="E26" s="21"/>
      <c r="F26" s="22">
        <f t="shared" si="2"/>
        <v>5</v>
      </c>
      <c r="G26" s="19"/>
      <c r="H26" s="20"/>
      <c r="I26" s="21"/>
      <c r="J26" s="21"/>
      <c r="K26" s="22"/>
      <c r="L26" s="23">
        <f t="shared" si="3"/>
        <v>5</v>
      </c>
    </row>
    <row r="27" spans="1:12" s="25" customFormat="1" ht="17.25" thickBot="1">
      <c r="A27" s="6" t="s">
        <v>70</v>
      </c>
      <c r="B27" s="19">
        <v>4</v>
      </c>
      <c r="C27" s="20">
        <v>2</v>
      </c>
      <c r="D27" s="21"/>
      <c r="E27" s="21"/>
      <c r="F27" s="22">
        <f t="shared" si="2"/>
        <v>6</v>
      </c>
      <c r="G27" s="19"/>
      <c r="H27" s="20"/>
      <c r="I27" s="21"/>
      <c r="J27" s="21"/>
      <c r="K27" s="22"/>
      <c r="L27" s="23">
        <f t="shared" si="3"/>
        <v>6</v>
      </c>
    </row>
    <row r="28" spans="1:12" s="25" customFormat="1" ht="26.25" thickBot="1">
      <c r="A28" s="6" t="s">
        <v>114</v>
      </c>
      <c r="B28" s="19">
        <v>10</v>
      </c>
      <c r="C28" s="20"/>
      <c r="D28" s="21"/>
      <c r="E28" s="21"/>
      <c r="F28" s="22">
        <f t="shared" si="2"/>
        <v>10</v>
      </c>
      <c r="G28" s="19"/>
      <c r="H28" s="20"/>
      <c r="I28" s="21"/>
      <c r="J28" s="21"/>
      <c r="K28" s="22"/>
      <c r="L28" s="23">
        <f t="shared" si="3"/>
        <v>10</v>
      </c>
    </row>
    <row r="29" spans="1:12" s="25" customFormat="1" ht="26.25" thickBot="1">
      <c r="A29" s="6" t="s">
        <v>71</v>
      </c>
      <c r="B29" s="19"/>
      <c r="C29" s="20">
        <v>7</v>
      </c>
      <c r="D29" s="21"/>
      <c r="E29" s="21"/>
      <c r="F29" s="22">
        <f t="shared" si="2"/>
        <v>7</v>
      </c>
      <c r="G29" s="19"/>
      <c r="H29" s="20"/>
      <c r="I29" s="21"/>
      <c r="J29" s="21"/>
      <c r="K29" s="22"/>
      <c r="L29" s="23">
        <f t="shared" si="3"/>
        <v>7</v>
      </c>
    </row>
    <row r="30" spans="1:12" s="25" customFormat="1" ht="17.25" thickBot="1">
      <c r="A30" s="5" t="s">
        <v>72</v>
      </c>
      <c r="B30" s="23">
        <f>SUM(B24:B29)</f>
        <v>109</v>
      </c>
      <c r="C30" s="110">
        <f>SUM(C24:C29)</f>
        <v>85</v>
      </c>
      <c r="D30" s="23">
        <f>SUM(D24:D27)</f>
        <v>105</v>
      </c>
      <c r="E30" s="23">
        <f>SUM(E24:E27)</f>
        <v>0</v>
      </c>
      <c r="F30" s="22">
        <f t="shared" si="2"/>
        <v>299</v>
      </c>
      <c r="G30" s="23">
        <f>SUM(G24:G27)</f>
        <v>50</v>
      </c>
      <c r="H30" s="110">
        <f>SUM(H24:H27)</f>
        <v>50</v>
      </c>
      <c r="I30" s="23">
        <f>SUM(I24:I27)</f>
        <v>50</v>
      </c>
      <c r="J30" s="23">
        <f>SUM(J24:J27)</f>
        <v>0</v>
      </c>
      <c r="K30" s="22">
        <f>SUM(G30,H30,I30,J30)</f>
        <v>150</v>
      </c>
      <c r="L30" s="23">
        <f t="shared" si="3"/>
        <v>449</v>
      </c>
    </row>
    <row r="31" spans="1:12" s="25" customFormat="1" ht="17.25" thickBot="1">
      <c r="A31" s="6" t="s">
        <v>105</v>
      </c>
      <c r="B31" s="19">
        <v>8</v>
      </c>
      <c r="C31" s="20">
        <v>20</v>
      </c>
      <c r="D31" s="21">
        <v>30</v>
      </c>
      <c r="E31" s="21"/>
      <c r="F31" s="22">
        <f aca="true" t="shared" si="4" ref="F31:F41">SUM(B31,C31,D31,E31)</f>
        <v>58</v>
      </c>
      <c r="G31" s="19"/>
      <c r="H31" s="20"/>
      <c r="I31" s="21"/>
      <c r="J31" s="21"/>
      <c r="K31" s="22">
        <f>SUM(G31,H31,I31,J31)</f>
        <v>0</v>
      </c>
      <c r="L31" s="23">
        <f aca="true" t="shared" si="5" ref="L31:L36">SUM(F31,K31)</f>
        <v>58</v>
      </c>
    </row>
    <row r="32" spans="1:12" s="25" customFormat="1" ht="26.25" thickBot="1">
      <c r="A32" s="6" t="s">
        <v>106</v>
      </c>
      <c r="B32" s="19">
        <v>10</v>
      </c>
      <c r="C32" s="20"/>
      <c r="D32" s="21"/>
      <c r="E32" s="21"/>
      <c r="F32" s="22">
        <f t="shared" si="4"/>
        <v>10</v>
      </c>
      <c r="G32" s="19">
        <v>20</v>
      </c>
      <c r="H32" s="20"/>
      <c r="I32" s="21"/>
      <c r="J32" s="21"/>
      <c r="K32" s="22">
        <f>SUM(G32,H32,I32,J32)</f>
        <v>20</v>
      </c>
      <c r="L32" s="23">
        <f t="shared" si="5"/>
        <v>30</v>
      </c>
    </row>
    <row r="33" spans="1:12" s="25" customFormat="1" ht="17.25" thickBot="1">
      <c r="A33" s="6" t="s">
        <v>104</v>
      </c>
      <c r="B33" s="19">
        <v>2</v>
      </c>
      <c r="C33" s="20"/>
      <c r="D33" s="21"/>
      <c r="E33" s="21"/>
      <c r="F33" s="22">
        <f t="shared" si="4"/>
        <v>2</v>
      </c>
      <c r="G33" s="19"/>
      <c r="H33" s="20"/>
      <c r="I33" s="21"/>
      <c r="J33" s="21"/>
      <c r="K33" s="22"/>
      <c r="L33" s="23">
        <f t="shared" si="5"/>
        <v>2</v>
      </c>
    </row>
    <row r="34" spans="1:12" s="25" customFormat="1" ht="26.25" hidden="1" thickBot="1">
      <c r="A34" s="6" t="s">
        <v>103</v>
      </c>
      <c r="B34" s="19"/>
      <c r="C34" s="20"/>
      <c r="D34" s="21"/>
      <c r="E34" s="21"/>
      <c r="F34" s="22">
        <f t="shared" si="4"/>
        <v>0</v>
      </c>
      <c r="G34" s="19"/>
      <c r="H34" s="20"/>
      <c r="I34" s="21"/>
      <c r="J34" s="21"/>
      <c r="K34" s="22">
        <f>SUM(G34,H34,I34,J34)</f>
        <v>0</v>
      </c>
      <c r="L34" s="23">
        <f t="shared" si="5"/>
        <v>0</v>
      </c>
    </row>
    <row r="35" spans="1:12" s="25" customFormat="1" ht="17.25" thickBot="1">
      <c r="A35" s="6" t="s">
        <v>77</v>
      </c>
      <c r="B35" s="19">
        <v>1</v>
      </c>
      <c r="C35" s="20">
        <v>3</v>
      </c>
      <c r="D35" s="21"/>
      <c r="E35" s="21"/>
      <c r="F35" s="22">
        <f t="shared" si="4"/>
        <v>4</v>
      </c>
      <c r="G35" s="19"/>
      <c r="H35" s="20"/>
      <c r="I35" s="21"/>
      <c r="J35" s="21"/>
      <c r="K35" s="22"/>
      <c r="L35" s="23">
        <f t="shared" si="5"/>
        <v>4</v>
      </c>
    </row>
    <row r="36" spans="1:12" s="25" customFormat="1" ht="17.25" thickBot="1">
      <c r="A36" s="6" t="s">
        <v>78</v>
      </c>
      <c r="B36" s="19"/>
      <c r="C36" s="20">
        <v>4</v>
      </c>
      <c r="D36" s="21"/>
      <c r="E36" s="21"/>
      <c r="F36" s="22">
        <f t="shared" si="4"/>
        <v>4</v>
      </c>
      <c r="G36" s="19"/>
      <c r="H36" s="20"/>
      <c r="I36" s="21"/>
      <c r="J36" s="21"/>
      <c r="K36" s="22"/>
      <c r="L36" s="23">
        <f t="shared" si="5"/>
        <v>4</v>
      </c>
    </row>
    <row r="37" spans="1:12" s="25" customFormat="1" ht="26.25" thickBot="1">
      <c r="A37" s="6" t="s">
        <v>102</v>
      </c>
      <c r="B37" s="19"/>
      <c r="C37" s="20">
        <v>3</v>
      </c>
      <c r="D37" s="21"/>
      <c r="E37" s="21"/>
      <c r="F37" s="22">
        <f t="shared" si="4"/>
        <v>3</v>
      </c>
      <c r="G37" s="19"/>
      <c r="H37" s="20"/>
      <c r="I37" s="21"/>
      <c r="J37" s="21"/>
      <c r="K37" s="22"/>
      <c r="L37" s="23">
        <f aca="true" t="shared" si="6" ref="L37:L55">SUM(F37,K37)</f>
        <v>3</v>
      </c>
    </row>
    <row r="38" spans="1:12" s="25" customFormat="1" ht="39.75" customHeight="1" thickBot="1">
      <c r="A38" s="6" t="s">
        <v>101</v>
      </c>
      <c r="B38" s="19"/>
      <c r="C38" s="20">
        <v>8</v>
      </c>
      <c r="D38" s="21"/>
      <c r="E38" s="21"/>
      <c r="F38" s="22">
        <f t="shared" si="4"/>
        <v>8</v>
      </c>
      <c r="G38" s="19"/>
      <c r="H38" s="20"/>
      <c r="I38" s="21"/>
      <c r="J38" s="21"/>
      <c r="K38" s="22"/>
      <c r="L38" s="23">
        <f>SUM(F38,K38)</f>
        <v>8</v>
      </c>
    </row>
    <row r="39" spans="1:12" s="25" customFormat="1" ht="17.25" thickBot="1">
      <c r="A39" s="6" t="s">
        <v>100</v>
      </c>
      <c r="B39" s="19"/>
      <c r="C39" s="20">
        <v>5</v>
      </c>
      <c r="D39" s="21"/>
      <c r="E39" s="21"/>
      <c r="F39" s="22">
        <f t="shared" si="4"/>
        <v>5</v>
      </c>
      <c r="G39" s="19"/>
      <c r="H39" s="20"/>
      <c r="I39" s="21"/>
      <c r="J39" s="21"/>
      <c r="K39" s="22"/>
      <c r="L39" s="23">
        <f>SUM(F39,K39)</f>
        <v>5</v>
      </c>
    </row>
    <row r="40" spans="1:12" s="25" customFormat="1" ht="26.25" thickBot="1">
      <c r="A40" s="6" t="s">
        <v>99</v>
      </c>
      <c r="B40" s="19"/>
      <c r="C40" s="20">
        <v>4</v>
      </c>
      <c r="D40" s="21"/>
      <c r="E40" s="21"/>
      <c r="F40" s="22">
        <f t="shared" si="4"/>
        <v>4</v>
      </c>
      <c r="G40" s="19"/>
      <c r="H40" s="20"/>
      <c r="I40" s="21"/>
      <c r="J40" s="21"/>
      <c r="K40" s="22"/>
      <c r="L40" s="23">
        <f>SUM(F40,K40)</f>
        <v>4</v>
      </c>
    </row>
    <row r="41" spans="1:12" s="25" customFormat="1" ht="26.25" thickBot="1">
      <c r="A41" s="6" t="s">
        <v>98</v>
      </c>
      <c r="B41" s="19"/>
      <c r="C41" s="20">
        <v>4</v>
      </c>
      <c r="D41" s="21"/>
      <c r="E41" s="21"/>
      <c r="F41" s="22">
        <f t="shared" si="4"/>
        <v>4</v>
      </c>
      <c r="G41" s="19"/>
      <c r="H41" s="20"/>
      <c r="I41" s="21"/>
      <c r="J41" s="21"/>
      <c r="K41" s="22"/>
      <c r="L41" s="23">
        <f t="shared" si="6"/>
        <v>4</v>
      </c>
    </row>
    <row r="42" spans="1:12" s="25" customFormat="1" ht="17.25" thickBot="1">
      <c r="A42" s="5" t="s">
        <v>81</v>
      </c>
      <c r="B42" s="23">
        <f>SUM(B31:B41)</f>
        <v>21</v>
      </c>
      <c r="C42" s="23">
        <f>SUM(C31:C41)</f>
        <v>51</v>
      </c>
      <c r="D42" s="23">
        <f>SUM(D31:D41)</f>
        <v>30</v>
      </c>
      <c r="E42" s="23" t="e">
        <f>SUM(#REF!)</f>
        <v>#REF!</v>
      </c>
      <c r="F42" s="22">
        <f>SUM(F31:F41)</f>
        <v>102</v>
      </c>
      <c r="G42" s="23">
        <f>SUM(G31:G41)</f>
        <v>20</v>
      </c>
      <c r="H42" s="23">
        <f>SUM(H31:H41)</f>
        <v>0</v>
      </c>
      <c r="I42" s="23">
        <f>SUM(I31:I41)</f>
        <v>0</v>
      </c>
      <c r="J42" s="23">
        <f>SUM(J31:J41)</f>
        <v>0</v>
      </c>
      <c r="K42" s="22">
        <f>SUM(G42,H42,I42,J42)</f>
        <v>20</v>
      </c>
      <c r="L42" s="23">
        <f t="shared" si="6"/>
        <v>122</v>
      </c>
    </row>
    <row r="43" spans="1:12" ht="17.25" customHeight="1">
      <c r="A43" s="115">
        <v>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1:12" ht="18.75" customHeight="1" thickBot="1">
      <c r="A44" s="141" t="s">
        <v>108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17.25" thickBot="1">
      <c r="A45" s="116" t="s">
        <v>0</v>
      </c>
      <c r="B45" s="113" t="s">
        <v>1</v>
      </c>
      <c r="C45" s="114"/>
      <c r="D45" s="114"/>
      <c r="E45" s="114"/>
      <c r="F45" s="114"/>
      <c r="G45" s="114"/>
      <c r="H45" s="114"/>
      <c r="I45" s="114"/>
      <c r="J45" s="114"/>
      <c r="K45" s="121"/>
      <c r="L45" s="118" t="s">
        <v>2</v>
      </c>
    </row>
    <row r="46" spans="1:12" ht="17.25" thickBot="1">
      <c r="A46" s="117"/>
      <c r="B46" s="113" t="s">
        <v>3</v>
      </c>
      <c r="C46" s="114"/>
      <c r="D46" s="114"/>
      <c r="E46" s="114"/>
      <c r="F46" s="121"/>
      <c r="G46" s="113" t="s">
        <v>4</v>
      </c>
      <c r="H46" s="114"/>
      <c r="I46" s="114"/>
      <c r="J46" s="114"/>
      <c r="K46" s="114"/>
      <c r="L46" s="119"/>
    </row>
    <row r="47" spans="1:12" ht="12.75" customHeight="1">
      <c r="A47" s="117"/>
      <c r="B47" s="124" t="s">
        <v>10</v>
      </c>
      <c r="C47" s="126" t="s">
        <v>5</v>
      </c>
      <c r="D47" s="122" t="s">
        <v>109</v>
      </c>
      <c r="E47" s="9" t="s">
        <v>15</v>
      </c>
      <c r="F47" s="122" t="s">
        <v>6</v>
      </c>
      <c r="G47" s="124" t="s">
        <v>10</v>
      </c>
      <c r="H47" s="126" t="s">
        <v>5</v>
      </c>
      <c r="I47" s="122" t="s">
        <v>109</v>
      </c>
      <c r="J47" s="9" t="s">
        <v>15</v>
      </c>
      <c r="K47" s="132" t="s">
        <v>6</v>
      </c>
      <c r="L47" s="119"/>
    </row>
    <row r="48" spans="1:12" ht="26.25" thickBot="1">
      <c r="A48" s="128"/>
      <c r="B48" s="125"/>
      <c r="C48" s="127"/>
      <c r="D48" s="123"/>
      <c r="E48" s="10" t="s">
        <v>5</v>
      </c>
      <c r="F48" s="123"/>
      <c r="G48" s="125"/>
      <c r="H48" s="127"/>
      <c r="I48" s="123"/>
      <c r="J48" s="10" t="s">
        <v>5</v>
      </c>
      <c r="K48" s="133"/>
      <c r="L48" s="120"/>
    </row>
    <row r="49" spans="1:12" s="25" customFormat="1" ht="17.25" thickBot="1">
      <c r="A49" s="6" t="s">
        <v>97</v>
      </c>
      <c r="B49" s="3">
        <v>1</v>
      </c>
      <c r="C49" s="8">
        <v>2</v>
      </c>
      <c r="D49" s="4">
        <v>3</v>
      </c>
      <c r="E49" s="4"/>
      <c r="F49" s="2">
        <f aca="true" t="shared" si="7" ref="F49:F55">SUM(B49,C49,D49,E49)</f>
        <v>6</v>
      </c>
      <c r="G49" s="3">
        <v>1</v>
      </c>
      <c r="H49" s="8">
        <v>2</v>
      </c>
      <c r="I49" s="4">
        <v>5</v>
      </c>
      <c r="J49" s="4"/>
      <c r="K49" s="2">
        <f aca="true" t="shared" si="8" ref="K49:K55">SUM(G49,H49,I49,J49)</f>
        <v>8</v>
      </c>
      <c r="L49" s="1">
        <f t="shared" si="6"/>
        <v>14</v>
      </c>
    </row>
    <row r="50" spans="1:12" s="25" customFormat="1" ht="17.25" thickBot="1">
      <c r="A50" s="6" t="s">
        <v>120</v>
      </c>
      <c r="B50" s="3">
        <v>1</v>
      </c>
      <c r="C50" s="8"/>
      <c r="D50" s="4"/>
      <c r="E50" s="4"/>
      <c r="F50" s="2">
        <f t="shared" si="7"/>
        <v>1</v>
      </c>
      <c r="G50" s="3">
        <v>1</v>
      </c>
      <c r="H50" s="8"/>
      <c r="I50" s="4"/>
      <c r="J50" s="4"/>
      <c r="K50" s="2">
        <f t="shared" si="8"/>
        <v>1</v>
      </c>
      <c r="L50" s="1">
        <f t="shared" si="6"/>
        <v>2</v>
      </c>
    </row>
    <row r="51" spans="1:12" s="25" customFormat="1" ht="17.25" thickBot="1">
      <c r="A51" s="6" t="s">
        <v>96</v>
      </c>
      <c r="B51" s="3"/>
      <c r="C51" s="8">
        <v>2</v>
      </c>
      <c r="D51" s="4"/>
      <c r="E51" s="4"/>
      <c r="F51" s="2">
        <f t="shared" si="7"/>
        <v>2</v>
      </c>
      <c r="G51" s="3"/>
      <c r="H51" s="8">
        <v>1</v>
      </c>
      <c r="I51" s="4"/>
      <c r="J51" s="4"/>
      <c r="K51" s="2">
        <f t="shared" si="8"/>
        <v>1</v>
      </c>
      <c r="L51" s="1">
        <f t="shared" si="6"/>
        <v>3</v>
      </c>
    </row>
    <row r="52" spans="1:12" s="25" customFormat="1" ht="17.25" thickBot="1">
      <c r="A52" s="6" t="s">
        <v>95</v>
      </c>
      <c r="B52" s="3"/>
      <c r="C52" s="8"/>
      <c r="D52" s="4"/>
      <c r="E52" s="4"/>
      <c r="F52" s="2">
        <f t="shared" si="7"/>
        <v>0</v>
      </c>
      <c r="G52" s="3"/>
      <c r="H52" s="8">
        <v>1</v>
      </c>
      <c r="I52" s="4"/>
      <c r="J52" s="4"/>
      <c r="K52" s="2">
        <f t="shared" si="8"/>
        <v>1</v>
      </c>
      <c r="L52" s="1">
        <f t="shared" si="6"/>
        <v>1</v>
      </c>
    </row>
    <row r="53" spans="1:12" s="25" customFormat="1" ht="17.25" thickBot="1">
      <c r="A53" s="6" t="s">
        <v>8</v>
      </c>
      <c r="B53" s="3">
        <v>1</v>
      </c>
      <c r="C53" s="8"/>
      <c r="D53" s="4"/>
      <c r="E53" s="4"/>
      <c r="F53" s="2">
        <f t="shared" si="7"/>
        <v>1</v>
      </c>
      <c r="G53" s="3">
        <v>1</v>
      </c>
      <c r="H53" s="8"/>
      <c r="I53" s="4"/>
      <c r="J53" s="4"/>
      <c r="K53" s="2">
        <f t="shared" si="8"/>
        <v>1</v>
      </c>
      <c r="L53" s="1">
        <f t="shared" si="6"/>
        <v>2</v>
      </c>
    </row>
    <row r="54" spans="1:12" s="25" customFormat="1" ht="17.25" thickBot="1">
      <c r="A54" s="5" t="s">
        <v>82</v>
      </c>
      <c r="B54" s="1">
        <f>SUM(B49:B53)</f>
        <v>3</v>
      </c>
      <c r="C54" s="1">
        <f>SUM(C49:C53)</f>
        <v>4</v>
      </c>
      <c r="D54" s="1">
        <f>SUM(D49:D53)</f>
        <v>3</v>
      </c>
      <c r="E54" s="1">
        <f>SUM(E49:E53)</f>
        <v>0</v>
      </c>
      <c r="F54" s="2">
        <f t="shared" si="7"/>
        <v>10</v>
      </c>
      <c r="G54" s="1">
        <f>SUM(G49:G53)</f>
        <v>3</v>
      </c>
      <c r="H54" s="1">
        <f>SUM(H49:H53)</f>
        <v>4</v>
      </c>
      <c r="I54" s="1">
        <f>SUM(I49:I53)</f>
        <v>5</v>
      </c>
      <c r="J54" s="1">
        <f>SUM(J49:J53)</f>
        <v>0</v>
      </c>
      <c r="K54" s="2">
        <f t="shared" si="8"/>
        <v>12</v>
      </c>
      <c r="L54" s="1">
        <f t="shared" si="6"/>
        <v>22</v>
      </c>
    </row>
    <row r="55" spans="1:12" s="25" customFormat="1" ht="17.25" thickBot="1">
      <c r="A55" s="5" t="s">
        <v>11</v>
      </c>
      <c r="B55" s="1">
        <v>1</v>
      </c>
      <c r="C55" s="7"/>
      <c r="D55" s="2"/>
      <c r="E55" s="2"/>
      <c r="F55" s="2">
        <f t="shared" si="7"/>
        <v>1</v>
      </c>
      <c r="G55" s="1"/>
      <c r="H55" s="7"/>
      <c r="I55" s="2"/>
      <c r="J55" s="2"/>
      <c r="K55" s="2">
        <f t="shared" si="8"/>
        <v>0</v>
      </c>
      <c r="L55" s="1">
        <f t="shared" si="6"/>
        <v>1</v>
      </c>
    </row>
    <row r="56" spans="1:12" ht="7.5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</row>
    <row r="57" spans="1:12" ht="18.75" thickBot="1">
      <c r="A57" s="130" t="s">
        <v>110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1:12" ht="17.25" thickBot="1">
      <c r="A58" s="116" t="s">
        <v>0</v>
      </c>
      <c r="B58" s="113" t="s">
        <v>1</v>
      </c>
      <c r="C58" s="114"/>
      <c r="D58" s="114"/>
      <c r="E58" s="114"/>
      <c r="F58" s="114"/>
      <c r="G58" s="114"/>
      <c r="H58" s="114"/>
      <c r="I58" s="114"/>
      <c r="J58" s="114"/>
      <c r="K58" s="129"/>
      <c r="L58" s="118" t="s">
        <v>2</v>
      </c>
    </row>
    <row r="59" spans="1:12" ht="17.25" thickBot="1">
      <c r="A59" s="117"/>
      <c r="B59" s="113" t="s">
        <v>3</v>
      </c>
      <c r="C59" s="114"/>
      <c r="D59" s="114"/>
      <c r="E59" s="114"/>
      <c r="F59" s="121"/>
      <c r="G59" s="113" t="s">
        <v>4</v>
      </c>
      <c r="H59" s="114"/>
      <c r="I59" s="114"/>
      <c r="J59" s="114"/>
      <c r="K59" s="121"/>
      <c r="L59" s="119"/>
    </row>
    <row r="60" spans="1:12" ht="12.75" customHeight="1">
      <c r="A60" s="117"/>
      <c r="B60" s="124" t="s">
        <v>10</v>
      </c>
      <c r="C60" s="126" t="s">
        <v>5</v>
      </c>
      <c r="D60" s="122" t="s">
        <v>109</v>
      </c>
      <c r="E60" s="9" t="s">
        <v>15</v>
      </c>
      <c r="F60" s="122" t="s">
        <v>6</v>
      </c>
      <c r="G60" s="124" t="s">
        <v>10</v>
      </c>
      <c r="H60" s="126" t="s">
        <v>5</v>
      </c>
      <c r="I60" s="122" t="s">
        <v>109</v>
      </c>
      <c r="J60" s="9" t="s">
        <v>15</v>
      </c>
      <c r="K60" s="132" t="s">
        <v>6</v>
      </c>
      <c r="L60" s="119"/>
    </row>
    <row r="61" spans="1:12" ht="26.25" thickBot="1">
      <c r="A61" s="128"/>
      <c r="B61" s="125"/>
      <c r="C61" s="127"/>
      <c r="D61" s="123"/>
      <c r="E61" s="10" t="s">
        <v>5</v>
      </c>
      <c r="F61" s="123"/>
      <c r="G61" s="125"/>
      <c r="H61" s="127"/>
      <c r="I61" s="123"/>
      <c r="J61" s="10" t="s">
        <v>5</v>
      </c>
      <c r="K61" s="133"/>
      <c r="L61" s="120"/>
    </row>
    <row r="62" spans="1:12" s="25" customFormat="1" ht="39" thickBot="1">
      <c r="A62" s="11" t="s">
        <v>58</v>
      </c>
      <c r="B62" s="23"/>
      <c r="C62" s="20">
        <v>60</v>
      </c>
      <c r="D62" s="22"/>
      <c r="E62" s="21">
        <v>100</v>
      </c>
      <c r="F62" s="22">
        <f>SUM(C62)</f>
        <v>60</v>
      </c>
      <c r="G62" s="23"/>
      <c r="H62" s="20">
        <v>15</v>
      </c>
      <c r="I62" s="22"/>
      <c r="J62" s="21">
        <v>15</v>
      </c>
      <c r="K62" s="22">
        <f>SUM(J62)</f>
        <v>15</v>
      </c>
      <c r="L62" s="23">
        <f>SUM(F62,K62)</f>
        <v>75</v>
      </c>
    </row>
    <row r="63" spans="1:12" s="25" customFormat="1" ht="17.25" thickBot="1">
      <c r="A63" s="24" t="s">
        <v>59</v>
      </c>
      <c r="B63" s="23"/>
      <c r="C63" s="111">
        <f>SUM(C62)</f>
        <v>60</v>
      </c>
      <c r="D63" s="22"/>
      <c r="E63" s="21">
        <f>SUM(E62)</f>
        <v>100</v>
      </c>
      <c r="F63" s="111">
        <f>SUM(F62)</f>
        <v>60</v>
      </c>
      <c r="G63" s="23"/>
      <c r="H63" s="111">
        <v>15</v>
      </c>
      <c r="I63" s="22"/>
      <c r="J63" s="21">
        <f>SUM(J62)</f>
        <v>15</v>
      </c>
      <c r="K63" s="22">
        <f>SUM(J63)</f>
        <v>15</v>
      </c>
      <c r="L63" s="23">
        <f>SUM(F63,K63)</f>
        <v>75</v>
      </c>
    </row>
    <row r="64" spans="1:12" s="25" customFormat="1" ht="21" customHeight="1" thickBot="1">
      <c r="A64" s="6" t="s">
        <v>83</v>
      </c>
      <c r="B64" s="19">
        <v>140</v>
      </c>
      <c r="C64" s="20">
        <v>140</v>
      </c>
      <c r="D64" s="21">
        <v>225</v>
      </c>
      <c r="E64" s="21"/>
      <c r="F64" s="22">
        <f aca="true" t="shared" si="9" ref="F64:F72">SUM(B64,C64,D64,E64)</f>
        <v>505</v>
      </c>
      <c r="G64" s="19"/>
      <c r="H64" s="20">
        <v>25</v>
      </c>
      <c r="I64" s="21">
        <v>40</v>
      </c>
      <c r="J64" s="21"/>
      <c r="K64" s="22">
        <f>SUM(G64,H64,I64,J64)</f>
        <v>65</v>
      </c>
      <c r="L64" s="23">
        <f aca="true" t="shared" si="10" ref="L64:L91">SUM(F64,K64)</f>
        <v>570</v>
      </c>
    </row>
    <row r="65" spans="1:12" s="25" customFormat="1" ht="17.25" thickBot="1">
      <c r="A65" s="6" t="s">
        <v>62</v>
      </c>
      <c r="B65" s="19">
        <v>40</v>
      </c>
      <c r="C65" s="20">
        <v>23</v>
      </c>
      <c r="D65" s="21"/>
      <c r="E65" s="21"/>
      <c r="F65" s="22">
        <f t="shared" si="9"/>
        <v>63</v>
      </c>
      <c r="G65" s="19"/>
      <c r="H65" s="20"/>
      <c r="I65" s="21"/>
      <c r="J65" s="21"/>
      <c r="K65" s="22">
        <f>SUM(G65,H65,I65,J65)</f>
        <v>0</v>
      </c>
      <c r="L65" s="23">
        <f t="shared" si="10"/>
        <v>63</v>
      </c>
    </row>
    <row r="66" spans="1:12" s="25" customFormat="1" ht="21" customHeight="1" thickBot="1">
      <c r="A66" s="6" t="s">
        <v>84</v>
      </c>
      <c r="B66" s="19">
        <v>5</v>
      </c>
      <c r="C66" s="20">
        <v>5</v>
      </c>
      <c r="D66" s="21"/>
      <c r="E66" s="21"/>
      <c r="F66" s="22">
        <f t="shared" si="9"/>
        <v>10</v>
      </c>
      <c r="G66" s="19"/>
      <c r="H66" s="20"/>
      <c r="I66" s="21"/>
      <c r="J66" s="21"/>
      <c r="K66" s="22"/>
      <c r="L66" s="23">
        <f t="shared" si="10"/>
        <v>10</v>
      </c>
    </row>
    <row r="67" spans="1:12" s="25" customFormat="1" ht="17.25" thickBot="1">
      <c r="A67" s="6" t="s">
        <v>61</v>
      </c>
      <c r="B67" s="19">
        <v>5</v>
      </c>
      <c r="C67" s="20">
        <v>6</v>
      </c>
      <c r="D67" s="21"/>
      <c r="E67" s="21"/>
      <c r="F67" s="22">
        <f t="shared" si="9"/>
        <v>11</v>
      </c>
      <c r="G67" s="19"/>
      <c r="H67" s="20"/>
      <c r="I67" s="21"/>
      <c r="J67" s="21"/>
      <c r="K67" s="22">
        <f>SUM(G67,H67,I67,J67)</f>
        <v>0</v>
      </c>
      <c r="L67" s="23">
        <f t="shared" si="10"/>
        <v>11</v>
      </c>
    </row>
    <row r="68" spans="1:12" s="25" customFormat="1" ht="51.75" thickBot="1">
      <c r="A68" s="6" t="s">
        <v>60</v>
      </c>
      <c r="B68" s="19"/>
      <c r="C68" s="20">
        <v>10</v>
      </c>
      <c r="D68" s="21"/>
      <c r="E68" s="21"/>
      <c r="F68" s="22">
        <f t="shared" si="9"/>
        <v>10</v>
      </c>
      <c r="G68" s="19"/>
      <c r="H68" s="20"/>
      <c r="I68" s="21"/>
      <c r="J68" s="21"/>
      <c r="K68" s="22">
        <f>SUM(G68,H68,I68,J68)</f>
        <v>0</v>
      </c>
      <c r="L68" s="23">
        <f t="shared" si="10"/>
        <v>10</v>
      </c>
    </row>
    <row r="69" spans="1:12" s="25" customFormat="1" ht="26.25" thickBot="1">
      <c r="A69" s="6" t="s">
        <v>63</v>
      </c>
      <c r="B69" s="19"/>
      <c r="C69" s="20">
        <v>10</v>
      </c>
      <c r="D69" s="21"/>
      <c r="E69" s="21"/>
      <c r="F69" s="22">
        <f t="shared" si="9"/>
        <v>10</v>
      </c>
      <c r="G69" s="19"/>
      <c r="H69" s="20"/>
      <c r="I69" s="21"/>
      <c r="J69" s="21"/>
      <c r="K69" s="22">
        <v>0</v>
      </c>
      <c r="L69" s="23">
        <f t="shared" si="10"/>
        <v>10</v>
      </c>
    </row>
    <row r="70" spans="1:12" s="25" customFormat="1" ht="20.25" customHeight="1" thickBot="1">
      <c r="A70" s="6" t="s">
        <v>65</v>
      </c>
      <c r="B70" s="19">
        <v>11</v>
      </c>
      <c r="C70" s="20"/>
      <c r="D70" s="21"/>
      <c r="E70" s="21"/>
      <c r="F70" s="22">
        <f t="shared" si="9"/>
        <v>11</v>
      </c>
      <c r="G70" s="19"/>
      <c r="H70" s="20"/>
      <c r="I70" s="21"/>
      <c r="J70" s="21"/>
      <c r="K70" s="22">
        <v>0</v>
      </c>
      <c r="L70" s="23">
        <f t="shared" si="10"/>
        <v>11</v>
      </c>
    </row>
    <row r="71" spans="1:12" s="25" customFormat="1" ht="21" customHeight="1" thickBot="1">
      <c r="A71" s="6" t="s">
        <v>64</v>
      </c>
      <c r="B71" s="19"/>
      <c r="C71" s="20">
        <v>10</v>
      </c>
      <c r="D71" s="21"/>
      <c r="E71" s="21"/>
      <c r="F71" s="22">
        <f t="shared" si="9"/>
        <v>10</v>
      </c>
      <c r="G71" s="19"/>
      <c r="H71" s="20"/>
      <c r="I71" s="21"/>
      <c r="J71" s="21"/>
      <c r="K71" s="22">
        <v>0</v>
      </c>
      <c r="L71" s="23">
        <f t="shared" si="10"/>
        <v>10</v>
      </c>
    </row>
    <row r="72" spans="1:12" s="25" customFormat="1" ht="17.25" thickBot="1">
      <c r="A72" s="5" t="s">
        <v>66</v>
      </c>
      <c r="B72" s="23">
        <f>SUM(B64:B71)</f>
        <v>201</v>
      </c>
      <c r="C72" s="23">
        <f>SUM(C64:C71)</f>
        <v>204</v>
      </c>
      <c r="D72" s="23">
        <f>SUM(D64:D71)</f>
        <v>225</v>
      </c>
      <c r="E72" s="23">
        <f>SUM(E64:E68)</f>
        <v>0</v>
      </c>
      <c r="F72" s="22">
        <f t="shared" si="9"/>
        <v>630</v>
      </c>
      <c r="G72" s="23">
        <f>SUM(G64:G68)</f>
        <v>0</v>
      </c>
      <c r="H72" s="110">
        <f>SUM(H64:H68)</f>
        <v>25</v>
      </c>
      <c r="I72" s="23">
        <f>SUM(I64:I68)</f>
        <v>40</v>
      </c>
      <c r="J72" s="23">
        <f>SUM(J64:J68)</f>
        <v>0</v>
      </c>
      <c r="K72" s="22">
        <f aca="true" t="shared" si="11" ref="K72:K83">SUM(G72,H72,I72,J72)</f>
        <v>65</v>
      </c>
      <c r="L72" s="23">
        <f t="shared" si="10"/>
        <v>695</v>
      </c>
    </row>
    <row r="73" spans="1:12" s="25" customFormat="1" ht="17.25" thickBot="1">
      <c r="A73" s="6" t="s">
        <v>67</v>
      </c>
      <c r="B73" s="19">
        <v>60</v>
      </c>
      <c r="C73" s="20">
        <v>61</v>
      </c>
      <c r="D73" s="21">
        <v>105</v>
      </c>
      <c r="E73" s="21"/>
      <c r="F73" s="22">
        <f aca="true" t="shared" si="12" ref="F73:F90">SUM(B73,C73,D73,E73)</f>
        <v>226</v>
      </c>
      <c r="G73" s="19"/>
      <c r="H73" s="20"/>
      <c r="I73" s="21"/>
      <c r="J73" s="22"/>
      <c r="K73" s="22">
        <f t="shared" si="11"/>
        <v>0</v>
      </c>
      <c r="L73" s="23">
        <f t="shared" si="10"/>
        <v>226</v>
      </c>
    </row>
    <row r="74" spans="1:12" s="25" customFormat="1" ht="17.25" thickBot="1">
      <c r="A74" s="6" t="s">
        <v>68</v>
      </c>
      <c r="B74" s="19">
        <v>58</v>
      </c>
      <c r="C74" s="20">
        <v>15</v>
      </c>
      <c r="D74" s="21"/>
      <c r="E74" s="21"/>
      <c r="F74" s="22">
        <f t="shared" si="12"/>
        <v>73</v>
      </c>
      <c r="G74" s="19"/>
      <c r="H74" s="20"/>
      <c r="I74" s="21"/>
      <c r="J74" s="21"/>
      <c r="K74" s="22">
        <f t="shared" si="11"/>
        <v>0</v>
      </c>
      <c r="L74" s="23">
        <f t="shared" si="10"/>
        <v>73</v>
      </c>
    </row>
    <row r="75" spans="1:12" s="25" customFormat="1" ht="17.25" thickBot="1">
      <c r="A75" s="6" t="s">
        <v>70</v>
      </c>
      <c r="B75" s="19">
        <v>5</v>
      </c>
      <c r="C75" s="20">
        <v>2</v>
      </c>
      <c r="D75" s="21"/>
      <c r="E75" s="21"/>
      <c r="F75" s="22">
        <f t="shared" si="12"/>
        <v>7</v>
      </c>
      <c r="G75" s="19"/>
      <c r="H75" s="20"/>
      <c r="I75" s="21"/>
      <c r="J75" s="21"/>
      <c r="K75" s="22">
        <f t="shared" si="11"/>
        <v>0</v>
      </c>
      <c r="L75" s="23">
        <f t="shared" si="10"/>
        <v>7</v>
      </c>
    </row>
    <row r="76" spans="1:12" s="25" customFormat="1" ht="26.25" thickBot="1">
      <c r="A76" s="6" t="s">
        <v>71</v>
      </c>
      <c r="B76" s="19"/>
      <c r="C76" s="20">
        <v>7</v>
      </c>
      <c r="D76" s="21"/>
      <c r="E76" s="21"/>
      <c r="F76" s="22">
        <f t="shared" si="12"/>
        <v>7</v>
      </c>
      <c r="G76" s="19"/>
      <c r="H76" s="20"/>
      <c r="I76" s="21"/>
      <c r="J76" s="21"/>
      <c r="K76" s="22">
        <f t="shared" si="11"/>
        <v>0</v>
      </c>
      <c r="L76" s="23">
        <f t="shared" si="10"/>
        <v>7</v>
      </c>
    </row>
    <row r="77" spans="1:12" ht="30" customHeight="1" hidden="1" thickBot="1">
      <c r="A77" s="6" t="s">
        <v>85</v>
      </c>
      <c r="B77" s="19"/>
      <c r="C77" s="20"/>
      <c r="D77" s="21"/>
      <c r="E77" s="21"/>
      <c r="F77" s="22">
        <f t="shared" si="12"/>
        <v>0</v>
      </c>
      <c r="G77" s="19"/>
      <c r="H77" s="20"/>
      <c r="I77" s="21"/>
      <c r="J77" s="21"/>
      <c r="K77" s="22">
        <f t="shared" si="11"/>
        <v>0</v>
      </c>
      <c r="L77" s="23">
        <f t="shared" si="10"/>
        <v>0</v>
      </c>
    </row>
    <row r="78" spans="1:12" s="25" customFormat="1" ht="18" customHeight="1" thickBot="1">
      <c r="A78" s="6" t="s">
        <v>69</v>
      </c>
      <c r="B78" s="19">
        <v>5</v>
      </c>
      <c r="C78" s="20"/>
      <c r="D78" s="21"/>
      <c r="E78" s="21"/>
      <c r="F78" s="22">
        <f t="shared" si="12"/>
        <v>5</v>
      </c>
      <c r="G78" s="19"/>
      <c r="H78" s="20"/>
      <c r="I78" s="21"/>
      <c r="J78" s="21"/>
      <c r="K78" s="22">
        <f t="shared" si="11"/>
        <v>0</v>
      </c>
      <c r="L78" s="23">
        <f t="shared" si="10"/>
        <v>5</v>
      </c>
    </row>
    <row r="79" spans="1:12" s="25" customFormat="1" ht="17.25" thickBot="1">
      <c r="A79" s="5" t="s">
        <v>72</v>
      </c>
      <c r="B79" s="23">
        <f>SUM(B73:B78)</f>
        <v>128</v>
      </c>
      <c r="C79" s="110">
        <f>SUM(C73:C78)</f>
        <v>85</v>
      </c>
      <c r="D79" s="23">
        <f>SUM(D73:D78)</f>
        <v>105</v>
      </c>
      <c r="E79" s="23">
        <f>SUM(E73:E78)</f>
        <v>0</v>
      </c>
      <c r="F79" s="22">
        <f t="shared" si="12"/>
        <v>318</v>
      </c>
      <c r="G79" s="23">
        <f>SUM(G73:G78)</f>
        <v>0</v>
      </c>
      <c r="H79" s="110">
        <f>SUM(H73:H78)</f>
        <v>0</v>
      </c>
      <c r="I79" s="23">
        <f>SUM(I73:I78)</f>
        <v>0</v>
      </c>
      <c r="J79" s="23">
        <f>SUM(J73:J78)</f>
        <v>0</v>
      </c>
      <c r="K79" s="22">
        <f t="shared" si="11"/>
        <v>0</v>
      </c>
      <c r="L79" s="23">
        <f t="shared" si="10"/>
        <v>318</v>
      </c>
    </row>
    <row r="80" spans="1:12" s="25" customFormat="1" ht="17.25" thickBot="1">
      <c r="A80" s="6" t="s">
        <v>73</v>
      </c>
      <c r="B80" s="19">
        <v>8</v>
      </c>
      <c r="C80" s="20">
        <v>20</v>
      </c>
      <c r="D80" s="21">
        <v>30</v>
      </c>
      <c r="E80" s="22"/>
      <c r="F80" s="22">
        <f t="shared" si="12"/>
        <v>58</v>
      </c>
      <c r="G80" s="19"/>
      <c r="H80" s="20"/>
      <c r="I80" s="21"/>
      <c r="J80" s="22"/>
      <c r="K80" s="22">
        <f t="shared" si="11"/>
        <v>0</v>
      </c>
      <c r="L80" s="23">
        <f t="shared" si="10"/>
        <v>58</v>
      </c>
    </row>
    <row r="81" spans="1:12" s="25" customFormat="1" ht="26.25" thickBot="1">
      <c r="A81" s="6" t="s">
        <v>74</v>
      </c>
      <c r="B81" s="19">
        <v>9</v>
      </c>
      <c r="C81" s="20"/>
      <c r="D81" s="21"/>
      <c r="E81" s="21"/>
      <c r="F81" s="22">
        <f aca="true" t="shared" si="13" ref="F81:F86">SUM(B81,C81,D81,E81)</f>
        <v>9</v>
      </c>
      <c r="G81" s="19"/>
      <c r="H81" s="20"/>
      <c r="I81" s="21"/>
      <c r="J81" s="21"/>
      <c r="K81" s="22">
        <f t="shared" si="11"/>
        <v>0</v>
      </c>
      <c r="L81" s="23">
        <f t="shared" si="10"/>
        <v>9</v>
      </c>
    </row>
    <row r="82" spans="1:12" s="25" customFormat="1" ht="17.25" thickBot="1">
      <c r="A82" s="6" t="s">
        <v>75</v>
      </c>
      <c r="B82" s="19">
        <v>2</v>
      </c>
      <c r="C82" s="20"/>
      <c r="D82" s="21"/>
      <c r="E82" s="21"/>
      <c r="F82" s="22">
        <f t="shared" si="13"/>
        <v>2</v>
      </c>
      <c r="G82" s="19"/>
      <c r="H82" s="20"/>
      <c r="I82" s="21"/>
      <c r="J82" s="21"/>
      <c r="K82" s="22">
        <f t="shared" si="11"/>
        <v>0</v>
      </c>
      <c r="L82" s="23">
        <f t="shared" si="10"/>
        <v>2</v>
      </c>
    </row>
    <row r="83" spans="1:12" s="25" customFormat="1" ht="26.25" thickBot="1">
      <c r="A83" s="6" t="s">
        <v>76</v>
      </c>
      <c r="B83" s="19">
        <v>10</v>
      </c>
      <c r="C83" s="20"/>
      <c r="D83" s="21"/>
      <c r="E83" s="21"/>
      <c r="F83" s="22">
        <f t="shared" si="13"/>
        <v>10</v>
      </c>
      <c r="G83" s="19"/>
      <c r="H83" s="20"/>
      <c r="I83" s="21"/>
      <c r="J83" s="21"/>
      <c r="K83" s="22">
        <f t="shared" si="11"/>
        <v>0</v>
      </c>
      <c r="L83" s="23">
        <f t="shared" si="10"/>
        <v>10</v>
      </c>
    </row>
    <row r="84" spans="1:12" s="25" customFormat="1" ht="17.25" thickBot="1">
      <c r="A84" s="6" t="s">
        <v>77</v>
      </c>
      <c r="B84" s="19"/>
      <c r="C84" s="20">
        <v>3</v>
      </c>
      <c r="D84" s="21"/>
      <c r="E84" s="21"/>
      <c r="F84" s="22">
        <f t="shared" si="13"/>
        <v>3</v>
      </c>
      <c r="G84" s="19"/>
      <c r="H84" s="20"/>
      <c r="I84" s="21"/>
      <c r="J84" s="21"/>
      <c r="K84" s="22">
        <f>SUM(G84,H84,I84,J84)</f>
        <v>0</v>
      </c>
      <c r="L84" s="23">
        <f>SUM(F84,K84)</f>
        <v>3</v>
      </c>
    </row>
    <row r="85" spans="1:12" s="25" customFormat="1" ht="18" customHeight="1" thickBot="1">
      <c r="A85" s="6" t="s">
        <v>78</v>
      </c>
      <c r="B85" s="19"/>
      <c r="C85" s="20">
        <v>4</v>
      </c>
      <c r="D85" s="21"/>
      <c r="E85" s="21"/>
      <c r="F85" s="22">
        <f t="shared" si="13"/>
        <v>4</v>
      </c>
      <c r="G85" s="19"/>
      <c r="H85" s="20"/>
      <c r="I85" s="21"/>
      <c r="J85" s="21"/>
      <c r="K85" s="22">
        <f>SUM(G85,H85,I85,J85)</f>
        <v>0</v>
      </c>
      <c r="L85" s="23">
        <f>SUM(F85,K85)</f>
        <v>4</v>
      </c>
    </row>
    <row r="86" spans="1:12" ht="17.25" thickBot="1">
      <c r="A86" s="6" t="s">
        <v>79</v>
      </c>
      <c r="B86" s="19"/>
      <c r="C86" s="20">
        <v>5</v>
      </c>
      <c r="D86" s="21"/>
      <c r="E86" s="21"/>
      <c r="F86" s="22">
        <f t="shared" si="13"/>
        <v>5</v>
      </c>
      <c r="G86" s="19"/>
      <c r="H86" s="20"/>
      <c r="I86" s="21"/>
      <c r="J86" s="21"/>
      <c r="K86" s="22"/>
      <c r="L86" s="23">
        <f t="shared" si="10"/>
        <v>5</v>
      </c>
    </row>
    <row r="87" spans="1:12" s="25" customFormat="1" ht="26.25" thickBot="1">
      <c r="A87" s="6" t="s">
        <v>86</v>
      </c>
      <c r="B87" s="19"/>
      <c r="C87" s="20">
        <v>3</v>
      </c>
      <c r="D87" s="21"/>
      <c r="E87" s="21"/>
      <c r="F87" s="22">
        <f t="shared" si="12"/>
        <v>3</v>
      </c>
      <c r="G87" s="19"/>
      <c r="H87" s="20"/>
      <c r="I87" s="21"/>
      <c r="J87" s="21"/>
      <c r="K87" s="22">
        <f>SUM(G87,H87,I87,J87)</f>
        <v>0</v>
      </c>
      <c r="L87" s="23">
        <f t="shared" si="10"/>
        <v>3</v>
      </c>
    </row>
    <row r="88" spans="1:12" s="25" customFormat="1" ht="39.75" customHeight="1" thickBot="1">
      <c r="A88" s="6" t="s">
        <v>115</v>
      </c>
      <c r="B88" s="19"/>
      <c r="C88" s="20">
        <v>8</v>
      </c>
      <c r="D88" s="21"/>
      <c r="E88" s="21"/>
      <c r="F88" s="22">
        <f>SUM(B88,C88,D88,E88)</f>
        <v>8</v>
      </c>
      <c r="G88" s="19"/>
      <c r="H88" s="20"/>
      <c r="I88" s="21"/>
      <c r="J88" s="21"/>
      <c r="K88" s="22">
        <f>SUM(G88,H88,I88,J88)</f>
        <v>0</v>
      </c>
      <c r="L88" s="23">
        <f>SUM(F88,K88)</f>
        <v>8</v>
      </c>
    </row>
    <row r="89" spans="1:12" s="25" customFormat="1" ht="26.25" thickBot="1">
      <c r="A89" s="6" t="s">
        <v>80</v>
      </c>
      <c r="B89" s="19"/>
      <c r="C89" s="20">
        <v>4</v>
      </c>
      <c r="D89" s="21"/>
      <c r="E89" s="21"/>
      <c r="F89" s="22">
        <f>SUM(B89,C89,D89,E89)</f>
        <v>4</v>
      </c>
      <c r="G89" s="19"/>
      <c r="H89" s="20"/>
      <c r="I89" s="21"/>
      <c r="J89" s="21"/>
      <c r="K89" s="22">
        <f>SUM(G89,H89,I89,J89)</f>
        <v>0</v>
      </c>
      <c r="L89" s="23">
        <f>SUM(F89,K89)</f>
        <v>4</v>
      </c>
    </row>
    <row r="90" spans="1:12" s="25" customFormat="1" ht="26.25" thickBot="1">
      <c r="A90" s="6" t="s">
        <v>116</v>
      </c>
      <c r="B90" s="19"/>
      <c r="C90" s="20">
        <v>4</v>
      </c>
      <c r="D90" s="21"/>
      <c r="E90" s="21"/>
      <c r="F90" s="22">
        <f t="shared" si="12"/>
        <v>4</v>
      </c>
      <c r="G90" s="19"/>
      <c r="H90" s="20"/>
      <c r="I90" s="21"/>
      <c r="J90" s="21"/>
      <c r="K90" s="22">
        <f>SUM(G90,H90,I90,J90)</f>
        <v>0</v>
      </c>
      <c r="L90" s="23">
        <f t="shared" si="10"/>
        <v>4</v>
      </c>
    </row>
    <row r="91" spans="1:12" s="25" customFormat="1" ht="17.25" thickBot="1">
      <c r="A91" s="5" t="s">
        <v>81</v>
      </c>
      <c r="B91" s="23">
        <f aca="true" t="shared" si="14" ref="B91:J91">SUM(B80:B90)</f>
        <v>29</v>
      </c>
      <c r="C91" s="23">
        <f t="shared" si="14"/>
        <v>51</v>
      </c>
      <c r="D91" s="23">
        <f t="shared" si="14"/>
        <v>30</v>
      </c>
      <c r="E91" s="23">
        <f t="shared" si="14"/>
        <v>0</v>
      </c>
      <c r="F91" s="23">
        <f t="shared" si="14"/>
        <v>110</v>
      </c>
      <c r="G91" s="23">
        <f t="shared" si="14"/>
        <v>0</v>
      </c>
      <c r="H91" s="23">
        <f t="shared" si="14"/>
        <v>0</v>
      </c>
      <c r="I91" s="23">
        <f t="shared" si="14"/>
        <v>0</v>
      </c>
      <c r="J91" s="23">
        <f t="shared" si="14"/>
        <v>0</v>
      </c>
      <c r="K91" s="22">
        <f>SUM(G91,H91,I91,J91)</f>
        <v>0</v>
      </c>
      <c r="L91" s="23">
        <f t="shared" si="10"/>
        <v>110</v>
      </c>
    </row>
    <row r="92" spans="1:12" ht="9.75" customHeight="1">
      <c r="A92" s="12"/>
      <c r="B92" s="13"/>
      <c r="C92" s="14"/>
      <c r="D92" s="15"/>
      <c r="E92" s="15"/>
      <c r="F92" s="16"/>
      <c r="G92" s="13"/>
      <c r="H92" s="14"/>
      <c r="I92" s="15"/>
      <c r="J92" s="15"/>
      <c r="K92" s="16"/>
      <c r="L92" s="17"/>
    </row>
    <row r="93" spans="1:12" ht="16.5" customHeight="1">
      <c r="A93" s="115">
        <v>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1:12" ht="0.75" customHeight="1">
      <c r="A94" s="12"/>
      <c r="B94" s="13"/>
      <c r="C94" s="14"/>
      <c r="D94" s="15"/>
      <c r="E94" s="15"/>
      <c r="F94" s="16"/>
      <c r="G94" s="13"/>
      <c r="H94" s="14"/>
      <c r="I94" s="15"/>
      <c r="J94" s="15"/>
      <c r="K94" s="16"/>
      <c r="L94" s="17"/>
    </row>
    <row r="95" spans="1:12" ht="18.75" thickBot="1">
      <c r="A95" s="130" t="s">
        <v>110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ht="17.25" thickBot="1">
      <c r="A96" s="116" t="s">
        <v>0</v>
      </c>
      <c r="B96" s="113" t="s">
        <v>1</v>
      </c>
      <c r="C96" s="114"/>
      <c r="D96" s="114"/>
      <c r="E96" s="114"/>
      <c r="F96" s="114"/>
      <c r="G96" s="114"/>
      <c r="H96" s="114"/>
      <c r="I96" s="114"/>
      <c r="J96" s="114"/>
      <c r="K96" s="129"/>
      <c r="L96" s="118" t="s">
        <v>2</v>
      </c>
    </row>
    <row r="97" spans="1:12" ht="17.25" thickBot="1">
      <c r="A97" s="117"/>
      <c r="B97" s="113" t="s">
        <v>3</v>
      </c>
      <c r="C97" s="114"/>
      <c r="D97" s="114"/>
      <c r="E97" s="114"/>
      <c r="F97" s="121"/>
      <c r="G97" s="113" t="s">
        <v>4</v>
      </c>
      <c r="H97" s="114"/>
      <c r="I97" s="114"/>
      <c r="J97" s="114"/>
      <c r="K97" s="121"/>
      <c r="L97" s="119"/>
    </row>
    <row r="98" spans="1:12" ht="12.75" customHeight="1">
      <c r="A98" s="117"/>
      <c r="B98" s="124" t="s">
        <v>10</v>
      </c>
      <c r="C98" s="126" t="s">
        <v>5</v>
      </c>
      <c r="D98" s="122" t="s">
        <v>109</v>
      </c>
      <c r="E98" s="9" t="s">
        <v>15</v>
      </c>
      <c r="F98" s="122" t="s">
        <v>6</v>
      </c>
      <c r="G98" s="124" t="s">
        <v>10</v>
      </c>
      <c r="H98" s="126" t="s">
        <v>5</v>
      </c>
      <c r="I98" s="122" t="s">
        <v>109</v>
      </c>
      <c r="J98" s="9" t="s">
        <v>15</v>
      </c>
      <c r="K98" s="132" t="s">
        <v>6</v>
      </c>
      <c r="L98" s="119"/>
    </row>
    <row r="99" spans="1:12" ht="26.25" thickBot="1">
      <c r="A99" s="128"/>
      <c r="B99" s="125"/>
      <c r="C99" s="127"/>
      <c r="D99" s="123"/>
      <c r="E99" s="10" t="s">
        <v>5</v>
      </c>
      <c r="F99" s="123"/>
      <c r="G99" s="125"/>
      <c r="H99" s="127"/>
      <c r="I99" s="123"/>
      <c r="J99" s="10" t="s">
        <v>5</v>
      </c>
      <c r="K99" s="133"/>
      <c r="L99" s="120"/>
    </row>
    <row r="100" spans="1:12" ht="17.25" thickBot="1">
      <c r="A100" s="6" t="s">
        <v>7</v>
      </c>
      <c r="B100" s="3">
        <v>3</v>
      </c>
      <c r="C100" s="8">
        <v>3</v>
      </c>
      <c r="D100" s="4">
        <v>3</v>
      </c>
      <c r="E100" s="4"/>
      <c r="F100" s="2">
        <f>SUM(B100:E100)</f>
        <v>9</v>
      </c>
      <c r="G100" s="3">
        <v>3</v>
      </c>
      <c r="H100" s="8">
        <v>4</v>
      </c>
      <c r="I100" s="4">
        <v>5</v>
      </c>
      <c r="J100" s="4"/>
      <c r="K100" s="2">
        <f>SUM(G100:J100)</f>
        <v>12</v>
      </c>
      <c r="L100" s="1">
        <f>SUM(F100,K100)</f>
        <v>21</v>
      </c>
    </row>
    <row r="101" spans="1:12" ht="17.25" thickBot="1">
      <c r="A101" s="6" t="s">
        <v>12</v>
      </c>
      <c r="B101" s="3">
        <v>2</v>
      </c>
      <c r="C101" s="8"/>
      <c r="D101" s="4"/>
      <c r="E101" s="4"/>
      <c r="F101" s="2">
        <f>SUM(B101:E101)</f>
        <v>2</v>
      </c>
      <c r="G101" s="3">
        <v>1</v>
      </c>
      <c r="H101" s="8"/>
      <c r="I101" s="4"/>
      <c r="J101" s="4"/>
      <c r="K101" s="2">
        <f>SUM(G101:J101)</f>
        <v>1</v>
      </c>
      <c r="L101" s="1">
        <f>SUM(F101,K101)</f>
        <v>3</v>
      </c>
    </row>
    <row r="102" spans="1:12" ht="17.25" thickBot="1">
      <c r="A102" s="6" t="s">
        <v>13</v>
      </c>
      <c r="B102" s="3">
        <v>1</v>
      </c>
      <c r="C102" s="8"/>
      <c r="D102" s="4"/>
      <c r="E102" s="4"/>
      <c r="F102" s="2">
        <f>SUM(B102:E102)</f>
        <v>1</v>
      </c>
      <c r="G102" s="3">
        <v>2</v>
      </c>
      <c r="H102" s="8"/>
      <c r="I102" s="4"/>
      <c r="J102" s="4"/>
      <c r="K102" s="2">
        <f>SUM(G102:J102)</f>
        <v>2</v>
      </c>
      <c r="L102" s="1">
        <f>SUM(F102,K102)</f>
        <v>3</v>
      </c>
    </row>
    <row r="103" spans="1:12" ht="17.25" thickBot="1">
      <c r="A103" s="5" t="s">
        <v>87</v>
      </c>
      <c r="B103" s="1">
        <f>SUM(B100:B102)</f>
        <v>6</v>
      </c>
      <c r="C103" s="1">
        <f>SUM(C100:C102)</f>
        <v>3</v>
      </c>
      <c r="D103" s="1">
        <f>SUM(D100:D102)</f>
        <v>3</v>
      </c>
      <c r="E103" s="1">
        <f>SUM(E100:E102)</f>
        <v>0</v>
      </c>
      <c r="F103" s="2">
        <f>SUM(B103,C103,D103,E103)</f>
        <v>12</v>
      </c>
      <c r="G103" s="1">
        <f>SUM(G100:G102)</f>
        <v>6</v>
      </c>
      <c r="H103" s="1">
        <f>SUM(H100:H102)</f>
        <v>4</v>
      </c>
      <c r="I103" s="1">
        <f>SUM(I100:I102)</f>
        <v>5</v>
      </c>
      <c r="J103" s="1">
        <f>SUM(J100:J102)</f>
        <v>0</v>
      </c>
      <c r="K103" s="2">
        <f>SUM(G103,H103,I103,J103)</f>
        <v>15</v>
      </c>
      <c r="L103" s="1">
        <f>SUM(F103,K103)</f>
        <v>27</v>
      </c>
    </row>
    <row r="104" spans="1:12" ht="17.25" thickBot="1">
      <c r="A104" s="5" t="s">
        <v>11</v>
      </c>
      <c r="B104" s="1">
        <v>1</v>
      </c>
      <c r="C104" s="7"/>
      <c r="D104" s="2"/>
      <c r="E104" s="2"/>
      <c r="F104" s="2">
        <f>SUM(B104,C104,D104,E104)</f>
        <v>1</v>
      </c>
      <c r="G104" s="1"/>
      <c r="H104" s="7"/>
      <c r="I104" s="2"/>
      <c r="J104" s="2"/>
      <c r="K104" s="2"/>
      <c r="L104" s="1">
        <f>SUM(F104,K104)</f>
        <v>1</v>
      </c>
    </row>
    <row r="105" spans="1:12" ht="38.25" customHeight="1">
      <c r="A105" s="138" t="s">
        <v>16</v>
      </c>
      <c r="B105" s="138"/>
      <c r="C105" s="138"/>
      <c r="D105" s="139"/>
      <c r="E105" s="139"/>
      <c r="F105" s="139"/>
      <c r="G105" s="139"/>
      <c r="H105" s="139"/>
      <c r="I105" s="140" t="s">
        <v>17</v>
      </c>
      <c r="J105" s="140"/>
      <c r="K105" s="140"/>
      <c r="L105" s="26"/>
    </row>
  </sheetData>
  <mergeCells count="67">
    <mergeCell ref="H1:L1"/>
    <mergeCell ref="H2:L2"/>
    <mergeCell ref="H3:L3"/>
    <mergeCell ref="A44:L44"/>
    <mergeCell ref="A45:A48"/>
    <mergeCell ref="B45:K45"/>
    <mergeCell ref="L45:L48"/>
    <mergeCell ref="B46:F46"/>
    <mergeCell ref="G46:K46"/>
    <mergeCell ref="B47:B48"/>
    <mergeCell ref="C47:C48"/>
    <mergeCell ref="D47:D48"/>
    <mergeCell ref="A105:C105"/>
    <mergeCell ref="D105:H105"/>
    <mergeCell ref="I105:K105"/>
    <mergeCell ref="F47:F48"/>
    <mergeCell ref="G47:G48"/>
    <mergeCell ref="H47:H48"/>
    <mergeCell ref="I47:I48"/>
    <mergeCell ref="K47:K48"/>
    <mergeCell ref="I60:I61"/>
    <mergeCell ref="K60:K61"/>
    <mergeCell ref="A43:L43"/>
    <mergeCell ref="I4:L4"/>
    <mergeCell ref="A5:L5"/>
    <mergeCell ref="I9:I10"/>
    <mergeCell ref="K9:K10"/>
    <mergeCell ref="B9:B10"/>
    <mergeCell ref="F9:F10"/>
    <mergeCell ref="A6:L6"/>
    <mergeCell ref="A56:L56"/>
    <mergeCell ref="C60:C61"/>
    <mergeCell ref="A58:A61"/>
    <mergeCell ref="B58:K58"/>
    <mergeCell ref="L58:L61"/>
    <mergeCell ref="B59:F59"/>
    <mergeCell ref="G60:G61"/>
    <mergeCell ref="H60:H61"/>
    <mergeCell ref="H9:H10"/>
    <mergeCell ref="A95:L95"/>
    <mergeCell ref="A57:L57"/>
    <mergeCell ref="L96:L99"/>
    <mergeCell ref="B97:F97"/>
    <mergeCell ref="G97:K97"/>
    <mergeCell ref="B98:B99"/>
    <mergeCell ref="C98:C99"/>
    <mergeCell ref="I98:I99"/>
    <mergeCell ref="K98:K99"/>
    <mergeCell ref="A96:A99"/>
    <mergeCell ref="B96:K96"/>
    <mergeCell ref="G59:K59"/>
    <mergeCell ref="B60:B61"/>
    <mergeCell ref="D98:D99"/>
    <mergeCell ref="F98:F99"/>
    <mergeCell ref="G98:G99"/>
    <mergeCell ref="H98:H99"/>
    <mergeCell ref="F60:F61"/>
    <mergeCell ref="G8:K8"/>
    <mergeCell ref="A93:L93"/>
    <mergeCell ref="A7:A10"/>
    <mergeCell ref="B7:K7"/>
    <mergeCell ref="L7:L10"/>
    <mergeCell ref="B8:F8"/>
    <mergeCell ref="D60:D61"/>
    <mergeCell ref="D9:D10"/>
    <mergeCell ref="G9:G10"/>
    <mergeCell ref="C9:C10"/>
  </mergeCells>
  <printOptions horizontalCentered="1"/>
  <pageMargins left="0.6299212598425197" right="0" top="0.15748031496062992" bottom="0.2362204724409449" header="0.2362204724409449" footer="0.2755905511811024"/>
  <pageSetup horizontalDpi="600" verticalDpi="600" orientation="portrait" paperSize="9" scale="83" r:id="rId2"/>
  <rowBreaks count="2" manualBreakCount="2">
    <brk id="42" max="11" man="1"/>
    <brk id="9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workbookViewId="0" topLeftCell="A13">
      <selection activeCell="L43" sqref="L43"/>
    </sheetView>
  </sheetViews>
  <sheetFormatPr defaultColWidth="9.00390625" defaultRowHeight="12.75"/>
  <cols>
    <col min="1" max="1" width="6.125" style="0" customWidth="1"/>
    <col min="2" max="2" width="35.625" style="0" customWidth="1"/>
    <col min="3" max="3" width="25.625" style="0" customWidth="1"/>
    <col min="4" max="4" width="27.125" style="0" customWidth="1"/>
    <col min="5" max="5" width="19.125" style="0" hidden="1" customWidth="1"/>
    <col min="6" max="6" width="11.875" style="0" hidden="1" customWidth="1"/>
    <col min="7" max="9" width="13.00390625" style="0" hidden="1" customWidth="1"/>
    <col min="10" max="10" width="9.125" style="0" hidden="1" customWidth="1"/>
    <col min="11" max="11" width="0" style="0" hidden="1" customWidth="1"/>
  </cols>
  <sheetData>
    <row r="1" spans="4:6" s="64" customFormat="1" ht="18.75">
      <c r="D1" s="135" t="s">
        <v>9</v>
      </c>
      <c r="E1" s="135"/>
      <c r="F1" s="135"/>
    </row>
    <row r="2" spans="4:6" s="64" customFormat="1" ht="18.75">
      <c r="D2" s="135" t="s">
        <v>14</v>
      </c>
      <c r="E2" s="135"/>
      <c r="F2" s="135"/>
    </row>
    <row r="3" spans="4:7" s="64" customFormat="1" ht="18.75">
      <c r="D3" s="135" t="s">
        <v>121</v>
      </c>
      <c r="E3" s="135"/>
      <c r="F3" s="135"/>
      <c r="G3" s="135"/>
    </row>
    <row r="4" s="64" customFormat="1" ht="12.75"/>
    <row r="5" spans="1:9" s="64" customFormat="1" ht="75.75" customHeight="1" thickBot="1">
      <c r="A5" s="142" t="s">
        <v>111</v>
      </c>
      <c r="B5" s="142"/>
      <c r="C5" s="142"/>
      <c r="D5" s="142"/>
      <c r="E5" s="65"/>
      <c r="F5" s="65"/>
      <c r="G5" s="65"/>
      <c r="H5" s="65"/>
      <c r="I5" s="65"/>
    </row>
    <row r="6" spans="1:10" s="68" customFormat="1" ht="15.75" customHeight="1">
      <c r="A6" s="151" t="s">
        <v>18</v>
      </c>
      <c r="B6" s="154" t="s">
        <v>51</v>
      </c>
      <c r="C6" s="147" t="s">
        <v>48</v>
      </c>
      <c r="D6" s="148"/>
      <c r="E6" s="50"/>
      <c r="F6" s="66"/>
      <c r="G6" s="66"/>
      <c r="H6" s="66"/>
      <c r="I6" s="67"/>
      <c r="J6" s="27"/>
    </row>
    <row r="7" spans="1:10" s="64" customFormat="1" ht="22.5" customHeight="1" thickBot="1">
      <c r="A7" s="152"/>
      <c r="B7" s="155"/>
      <c r="C7" s="149"/>
      <c r="D7" s="150"/>
      <c r="E7" s="61"/>
      <c r="F7" s="69"/>
      <c r="G7" s="69"/>
      <c r="H7" s="69"/>
      <c r="I7" s="70"/>
      <c r="J7" s="143"/>
    </row>
    <row r="8" spans="1:10" s="73" customFormat="1" ht="40.5" customHeight="1" thickBot="1">
      <c r="A8" s="153"/>
      <c r="B8" s="156"/>
      <c r="C8" s="85" t="s">
        <v>49</v>
      </c>
      <c r="D8" s="84" t="s">
        <v>50</v>
      </c>
      <c r="E8" s="71"/>
      <c r="F8" s="51" t="s">
        <v>19</v>
      </c>
      <c r="G8" s="28" t="s">
        <v>20</v>
      </c>
      <c r="H8" s="28" t="s">
        <v>21</v>
      </c>
      <c r="I8" s="72" t="s">
        <v>22</v>
      </c>
      <c r="J8" s="144"/>
    </row>
    <row r="9" spans="1:10" s="73" customFormat="1" ht="72.75" customHeight="1">
      <c r="A9" s="74">
        <v>1</v>
      </c>
      <c r="B9" s="90" t="s">
        <v>118</v>
      </c>
      <c r="C9" s="79">
        <v>850</v>
      </c>
      <c r="D9" s="76">
        <v>850</v>
      </c>
      <c r="E9" s="71"/>
      <c r="F9" s="51"/>
      <c r="G9" s="28"/>
      <c r="H9" s="28"/>
      <c r="I9" s="72">
        <v>820</v>
      </c>
      <c r="J9" s="29"/>
    </row>
    <row r="10" spans="1:10" s="73" customFormat="1" ht="23.25" customHeight="1">
      <c r="A10" s="77">
        <v>2</v>
      </c>
      <c r="B10" s="91" t="s">
        <v>52</v>
      </c>
      <c r="C10" s="79">
        <v>1135</v>
      </c>
      <c r="D10" s="76">
        <v>1135</v>
      </c>
      <c r="E10" s="71"/>
      <c r="F10" s="51"/>
      <c r="G10" s="28"/>
      <c r="H10" s="28"/>
      <c r="I10" s="72">
        <v>954</v>
      </c>
      <c r="J10" s="29"/>
    </row>
    <row r="11" spans="1:10" ht="18.75">
      <c r="A11" s="77">
        <v>3</v>
      </c>
      <c r="B11" s="78" t="s">
        <v>24</v>
      </c>
      <c r="C11" s="79">
        <v>140</v>
      </c>
      <c r="D11" s="79">
        <v>140</v>
      </c>
      <c r="E11" s="49"/>
      <c r="F11" s="41">
        <v>28</v>
      </c>
      <c r="G11" s="33">
        <v>117</v>
      </c>
      <c r="H11" s="33">
        <v>36</v>
      </c>
      <c r="I11" s="31">
        <f aca="true" t="shared" si="0" ref="I11:I33">SUM(F11:H11)</f>
        <v>181</v>
      </c>
      <c r="J11" s="32"/>
    </row>
    <row r="12" spans="1:10" ht="18.75">
      <c r="A12" s="77">
        <v>4</v>
      </c>
      <c r="B12" s="78" t="s">
        <v>25</v>
      </c>
      <c r="C12" s="79">
        <v>290</v>
      </c>
      <c r="D12" s="79">
        <v>290</v>
      </c>
      <c r="E12" s="49"/>
      <c r="F12" s="53">
        <v>211</v>
      </c>
      <c r="G12" s="27">
        <v>87</v>
      </c>
      <c r="H12" s="27">
        <v>83</v>
      </c>
      <c r="I12" s="31">
        <f t="shared" si="0"/>
        <v>381</v>
      </c>
      <c r="J12" s="32"/>
    </row>
    <row r="13" spans="1:10" ht="18.75">
      <c r="A13" s="77">
        <v>5</v>
      </c>
      <c r="B13" s="78" t="s">
        <v>26</v>
      </c>
      <c r="C13" s="79">
        <v>450</v>
      </c>
      <c r="D13" s="79">
        <v>450</v>
      </c>
      <c r="E13" s="49"/>
      <c r="F13" s="52">
        <v>282</v>
      </c>
      <c r="G13" s="30">
        <v>123</v>
      </c>
      <c r="H13" s="30">
        <v>30</v>
      </c>
      <c r="I13" s="31">
        <f t="shared" si="0"/>
        <v>435</v>
      </c>
      <c r="J13" s="32"/>
    </row>
    <row r="14" spans="1:10" ht="18.75">
      <c r="A14" s="77">
        <v>6</v>
      </c>
      <c r="B14" s="78" t="s">
        <v>27</v>
      </c>
      <c r="C14" s="79">
        <v>235</v>
      </c>
      <c r="D14" s="79">
        <v>235</v>
      </c>
      <c r="E14" s="49"/>
      <c r="F14" s="52">
        <v>44</v>
      </c>
      <c r="G14" s="30">
        <v>117</v>
      </c>
      <c r="H14" s="30"/>
      <c r="I14" s="31">
        <f t="shared" si="0"/>
        <v>161</v>
      </c>
      <c r="J14" s="32"/>
    </row>
    <row r="15" spans="1:12" ht="18.75">
      <c r="A15" s="77">
        <v>7</v>
      </c>
      <c r="B15" s="78" t="s">
        <v>28</v>
      </c>
      <c r="C15" s="79">
        <v>180</v>
      </c>
      <c r="D15" s="79">
        <v>180</v>
      </c>
      <c r="E15" s="49"/>
      <c r="F15" s="52">
        <v>30</v>
      </c>
      <c r="G15" s="30">
        <v>15</v>
      </c>
      <c r="H15" s="30">
        <v>15</v>
      </c>
      <c r="I15" s="31">
        <f t="shared" si="0"/>
        <v>60</v>
      </c>
      <c r="J15" s="32"/>
      <c r="L15" s="34"/>
    </row>
    <row r="16" spans="1:10" ht="18.75">
      <c r="A16" s="77">
        <v>8</v>
      </c>
      <c r="B16" s="78" t="s">
        <v>29</v>
      </c>
      <c r="C16" s="79">
        <v>420</v>
      </c>
      <c r="D16" s="79">
        <v>420</v>
      </c>
      <c r="E16" s="49"/>
      <c r="F16" s="52">
        <v>60</v>
      </c>
      <c r="G16" s="30">
        <v>210</v>
      </c>
      <c r="H16" s="30">
        <v>206</v>
      </c>
      <c r="I16" s="31">
        <f t="shared" si="0"/>
        <v>476</v>
      </c>
      <c r="J16" s="32"/>
    </row>
    <row r="17" spans="1:10" ht="18.75">
      <c r="A17" s="77">
        <v>9</v>
      </c>
      <c r="B17" s="78" t="s">
        <v>30</v>
      </c>
      <c r="C17" s="79">
        <v>225</v>
      </c>
      <c r="D17" s="79">
        <v>225</v>
      </c>
      <c r="E17" s="49"/>
      <c r="F17" s="54">
        <v>12</v>
      </c>
      <c r="G17" s="35">
        <v>53</v>
      </c>
      <c r="H17" s="35">
        <v>181</v>
      </c>
      <c r="I17" s="31">
        <f t="shared" si="0"/>
        <v>246</v>
      </c>
      <c r="J17" s="32"/>
    </row>
    <row r="18" spans="1:10" ht="19.5" thickBot="1">
      <c r="A18" s="77">
        <v>10</v>
      </c>
      <c r="B18" s="78" t="s">
        <v>31</v>
      </c>
      <c r="C18" s="79">
        <v>295</v>
      </c>
      <c r="D18" s="79">
        <v>295</v>
      </c>
      <c r="E18" s="49"/>
      <c r="F18" s="55">
        <v>79</v>
      </c>
      <c r="G18" s="36">
        <v>72</v>
      </c>
      <c r="H18" s="36">
        <v>144</v>
      </c>
      <c r="I18" s="31">
        <f t="shared" si="0"/>
        <v>295</v>
      </c>
      <c r="J18" s="32"/>
    </row>
    <row r="19" spans="1:10" ht="19.5" thickBot="1">
      <c r="A19" s="77">
        <v>11</v>
      </c>
      <c r="B19" s="78" t="s">
        <v>32</v>
      </c>
      <c r="C19" s="79">
        <v>155</v>
      </c>
      <c r="D19" s="79">
        <v>155</v>
      </c>
      <c r="E19" s="49"/>
      <c r="F19" s="56">
        <v>91</v>
      </c>
      <c r="G19" s="37">
        <v>30</v>
      </c>
      <c r="H19" s="37">
        <v>48</v>
      </c>
      <c r="I19" s="31">
        <f t="shared" si="0"/>
        <v>169</v>
      </c>
      <c r="J19" s="38">
        <v>81</v>
      </c>
    </row>
    <row r="20" spans="1:10" ht="18.75">
      <c r="A20" s="77">
        <v>12</v>
      </c>
      <c r="B20" s="78" t="s">
        <v>33</v>
      </c>
      <c r="C20" s="79">
        <v>500</v>
      </c>
      <c r="D20" s="79">
        <v>500</v>
      </c>
      <c r="E20" s="49"/>
      <c r="F20" s="57">
        <v>385</v>
      </c>
      <c r="G20" s="39">
        <v>23</v>
      </c>
      <c r="H20" s="39">
        <v>90</v>
      </c>
      <c r="I20" s="31">
        <f t="shared" si="0"/>
        <v>498</v>
      </c>
      <c r="J20" s="32"/>
    </row>
    <row r="21" spans="1:10" ht="18.75">
      <c r="A21" s="77">
        <v>13</v>
      </c>
      <c r="B21" s="78" t="s">
        <v>34</v>
      </c>
      <c r="C21" s="79">
        <v>210</v>
      </c>
      <c r="D21" s="79">
        <v>210</v>
      </c>
      <c r="E21" s="49"/>
      <c r="F21" s="40">
        <v>140</v>
      </c>
      <c r="G21" s="33">
        <v>35</v>
      </c>
      <c r="H21" s="33"/>
      <c r="I21" s="31">
        <f t="shared" si="0"/>
        <v>175</v>
      </c>
      <c r="J21" s="41">
        <v>9</v>
      </c>
    </row>
    <row r="22" spans="1:10" ht="18.75">
      <c r="A22" s="77">
        <v>14</v>
      </c>
      <c r="B22" s="78" t="s">
        <v>35</v>
      </c>
      <c r="C22" s="79">
        <v>140</v>
      </c>
      <c r="D22" s="79">
        <v>140</v>
      </c>
      <c r="E22" s="49"/>
      <c r="F22" s="52">
        <v>50</v>
      </c>
      <c r="G22" s="30">
        <v>390</v>
      </c>
      <c r="H22" s="30">
        <v>194</v>
      </c>
      <c r="I22" s="31">
        <f t="shared" si="0"/>
        <v>634</v>
      </c>
      <c r="J22" s="32"/>
    </row>
    <row r="23" spans="1:12" ht="18.75">
      <c r="A23" s="77">
        <v>15</v>
      </c>
      <c r="B23" s="78" t="s">
        <v>36</v>
      </c>
      <c r="C23" s="79">
        <v>235</v>
      </c>
      <c r="D23" s="79">
        <v>235</v>
      </c>
      <c r="E23" s="49"/>
      <c r="F23" s="58">
        <v>105</v>
      </c>
      <c r="G23" s="42">
        <v>0</v>
      </c>
      <c r="H23" s="42">
        <v>23</v>
      </c>
      <c r="I23" s="31">
        <f t="shared" si="0"/>
        <v>128</v>
      </c>
      <c r="J23" s="32"/>
      <c r="L23" s="48"/>
    </row>
    <row r="24" spans="1:10" ht="18.75">
      <c r="A24" s="77">
        <v>16</v>
      </c>
      <c r="B24" s="78" t="s">
        <v>37</v>
      </c>
      <c r="C24" s="79">
        <v>340</v>
      </c>
      <c r="D24" s="79">
        <v>340</v>
      </c>
      <c r="E24" s="49"/>
      <c r="F24" s="52">
        <v>37</v>
      </c>
      <c r="G24" s="30">
        <v>40</v>
      </c>
      <c r="H24" s="30">
        <v>111</v>
      </c>
      <c r="I24" s="31">
        <f t="shared" si="0"/>
        <v>188</v>
      </c>
      <c r="J24" s="32"/>
    </row>
    <row r="25" spans="1:10" ht="18.75">
      <c r="A25" s="77">
        <v>17</v>
      </c>
      <c r="B25" s="78" t="s">
        <v>38</v>
      </c>
      <c r="C25" s="79">
        <v>110</v>
      </c>
      <c r="D25" s="79">
        <v>110</v>
      </c>
      <c r="E25" s="49"/>
      <c r="F25" s="52">
        <v>41</v>
      </c>
      <c r="G25" s="30">
        <v>32</v>
      </c>
      <c r="H25" s="30">
        <v>25</v>
      </c>
      <c r="I25" s="31">
        <f t="shared" si="0"/>
        <v>98</v>
      </c>
      <c r="J25" s="32"/>
    </row>
    <row r="26" spans="1:10" ht="18.75">
      <c r="A26" s="77">
        <v>18</v>
      </c>
      <c r="B26" s="78" t="s">
        <v>39</v>
      </c>
      <c r="C26" s="79">
        <v>180</v>
      </c>
      <c r="D26" s="79">
        <v>180</v>
      </c>
      <c r="E26" s="49"/>
      <c r="F26" s="59">
        <v>25</v>
      </c>
      <c r="G26" s="43">
        <v>11</v>
      </c>
      <c r="H26" s="43"/>
      <c r="I26" s="31">
        <f t="shared" si="0"/>
        <v>36</v>
      </c>
      <c r="J26" s="44"/>
    </row>
    <row r="27" spans="1:10" ht="18.75">
      <c r="A27" s="77">
        <v>19</v>
      </c>
      <c r="B27" s="78" t="s">
        <v>40</v>
      </c>
      <c r="C27" s="79">
        <v>150</v>
      </c>
      <c r="D27" s="79">
        <v>150</v>
      </c>
      <c r="E27" s="49"/>
      <c r="F27" s="52">
        <v>29</v>
      </c>
      <c r="G27" s="30"/>
      <c r="H27" s="30">
        <v>38</v>
      </c>
      <c r="I27" s="31">
        <f t="shared" si="0"/>
        <v>67</v>
      </c>
      <c r="J27" s="32"/>
    </row>
    <row r="28" spans="1:10" ht="18.75">
      <c r="A28" s="77">
        <v>20</v>
      </c>
      <c r="B28" s="78" t="s">
        <v>41</v>
      </c>
      <c r="C28" s="79">
        <v>420</v>
      </c>
      <c r="D28" s="79">
        <v>420</v>
      </c>
      <c r="E28" s="49"/>
      <c r="F28" s="52">
        <v>77</v>
      </c>
      <c r="G28" s="30">
        <v>65</v>
      </c>
      <c r="H28" s="30">
        <v>120</v>
      </c>
      <c r="I28" s="31">
        <f t="shared" si="0"/>
        <v>262</v>
      </c>
      <c r="J28" s="32"/>
    </row>
    <row r="29" spans="1:14" ht="18.75">
      <c r="A29" s="77">
        <v>21</v>
      </c>
      <c r="B29" s="78" t="s">
        <v>42</v>
      </c>
      <c r="C29" s="79">
        <v>150</v>
      </c>
      <c r="D29" s="79">
        <v>150</v>
      </c>
      <c r="E29" s="49"/>
      <c r="F29" s="52">
        <v>15</v>
      </c>
      <c r="G29" s="30">
        <v>58</v>
      </c>
      <c r="H29" s="30">
        <v>0</v>
      </c>
      <c r="I29" s="31">
        <f t="shared" si="0"/>
        <v>73</v>
      </c>
      <c r="J29" s="32"/>
      <c r="N29">
        <f>SUM(D11:D33)</f>
        <v>5415</v>
      </c>
    </row>
    <row r="30" spans="1:10" ht="18.75">
      <c r="A30" s="77">
        <v>22</v>
      </c>
      <c r="B30" s="78" t="s">
        <v>43</v>
      </c>
      <c r="C30" s="79">
        <v>240</v>
      </c>
      <c r="D30" s="79">
        <v>240</v>
      </c>
      <c r="E30" s="49"/>
      <c r="F30" s="52">
        <v>53</v>
      </c>
      <c r="G30" s="30">
        <v>38</v>
      </c>
      <c r="H30" s="30">
        <v>81</v>
      </c>
      <c r="I30" s="31">
        <f t="shared" si="0"/>
        <v>172</v>
      </c>
      <c r="J30" s="32"/>
    </row>
    <row r="31" spans="1:10" ht="18.75">
      <c r="A31" s="80">
        <v>23</v>
      </c>
      <c r="B31" s="78" t="s">
        <v>44</v>
      </c>
      <c r="C31" s="79">
        <v>160</v>
      </c>
      <c r="D31" s="79">
        <v>160</v>
      </c>
      <c r="E31" s="49"/>
      <c r="F31" s="52">
        <v>60</v>
      </c>
      <c r="G31" s="30">
        <v>82</v>
      </c>
      <c r="H31" s="30">
        <v>18</v>
      </c>
      <c r="I31" s="31">
        <f t="shared" si="0"/>
        <v>160</v>
      </c>
      <c r="J31" s="32"/>
    </row>
    <row r="32" spans="1:10" ht="18.75">
      <c r="A32" s="77">
        <v>24</v>
      </c>
      <c r="B32" s="78" t="s">
        <v>45</v>
      </c>
      <c r="C32" s="79">
        <v>90</v>
      </c>
      <c r="D32" s="79">
        <v>90</v>
      </c>
      <c r="E32" s="49"/>
      <c r="F32" s="52">
        <v>30</v>
      </c>
      <c r="G32" s="30">
        <v>24</v>
      </c>
      <c r="H32" s="30">
        <v>0</v>
      </c>
      <c r="I32" s="31">
        <f t="shared" si="0"/>
        <v>54</v>
      </c>
      <c r="J32" s="32"/>
    </row>
    <row r="33" spans="1:10" ht="19.5" thickBot="1">
      <c r="A33" s="80">
        <v>25</v>
      </c>
      <c r="B33" s="81" t="s">
        <v>46</v>
      </c>
      <c r="C33" s="82">
        <v>100</v>
      </c>
      <c r="D33" s="82">
        <v>100</v>
      </c>
      <c r="E33" s="49"/>
      <c r="F33" s="52">
        <v>31</v>
      </c>
      <c r="G33" s="30">
        <v>14</v>
      </c>
      <c r="H33" s="30">
        <v>17</v>
      </c>
      <c r="I33" s="31">
        <f t="shared" si="0"/>
        <v>62</v>
      </c>
      <c r="J33" s="32"/>
    </row>
    <row r="34" spans="1:9" ht="21" thickBot="1">
      <c r="A34" s="88"/>
      <c r="B34" s="89" t="s">
        <v>55</v>
      </c>
      <c r="C34" s="83">
        <f>SUM(C9:C33)</f>
        <v>7400</v>
      </c>
      <c r="D34" s="109">
        <f>SUM(D9:D33)</f>
        <v>7400</v>
      </c>
      <c r="E34" s="62"/>
      <c r="F34" s="60">
        <f>SUM(F11:F33)</f>
        <v>1915</v>
      </c>
      <c r="G34" s="45">
        <f>SUM(G11:G33)</f>
        <v>1636</v>
      </c>
      <c r="H34" s="45">
        <f>SUM(H11:H33)</f>
        <v>1460</v>
      </c>
      <c r="I34" s="46">
        <f>SUM(I9:I33)</f>
        <v>6785</v>
      </c>
    </row>
    <row r="35" ht="12.75">
      <c r="E35" s="63"/>
    </row>
    <row r="36" spans="1:9" ht="28.5" customHeight="1">
      <c r="A36" s="138" t="s">
        <v>16</v>
      </c>
      <c r="B36" s="138"/>
      <c r="C36" s="138"/>
      <c r="D36" s="86" t="s">
        <v>17</v>
      </c>
      <c r="E36" s="86"/>
      <c r="F36" s="86"/>
      <c r="G36" s="40"/>
      <c r="H36" s="40"/>
      <c r="I36" s="40"/>
    </row>
    <row r="37" spans="1:9" ht="12.75">
      <c r="A37" s="145"/>
      <c r="B37" s="146"/>
      <c r="C37" s="146"/>
      <c r="D37" s="146"/>
      <c r="E37" s="146"/>
      <c r="F37" s="146"/>
      <c r="G37" s="146"/>
      <c r="H37" s="146"/>
      <c r="I37" s="146"/>
    </row>
    <row r="38" spans="1:9" ht="12.75">
      <c r="A38" s="146"/>
      <c r="B38" s="146"/>
      <c r="C38" s="146"/>
      <c r="D38" s="146"/>
      <c r="E38" s="146"/>
      <c r="F38" s="146"/>
      <c r="G38" s="146"/>
      <c r="H38" s="146"/>
      <c r="I38" s="146"/>
    </row>
    <row r="39" spans="1:5" ht="12.75">
      <c r="A39" s="47"/>
      <c r="B39" s="47"/>
      <c r="C39" s="47"/>
      <c r="D39" s="47"/>
      <c r="E39" s="47"/>
    </row>
    <row r="40" spans="1:5" ht="12.75">
      <c r="A40" s="47"/>
      <c r="B40" s="47"/>
      <c r="C40" s="47"/>
      <c r="D40" s="47"/>
      <c r="E40" s="47"/>
    </row>
    <row r="41" spans="1:5" ht="12.75">
      <c r="A41" s="47"/>
      <c r="B41" s="47"/>
      <c r="C41" s="47"/>
      <c r="D41" s="47"/>
      <c r="E41" s="47"/>
    </row>
    <row r="42" spans="1:5" ht="12.75">
      <c r="A42" s="47"/>
      <c r="B42" s="47"/>
      <c r="C42" s="47"/>
      <c r="D42" s="47"/>
      <c r="E42" s="47"/>
    </row>
    <row r="43" spans="1:5" ht="12.75">
      <c r="A43" s="47"/>
      <c r="B43" s="47"/>
      <c r="C43" s="47"/>
      <c r="D43" s="47"/>
      <c r="E43" s="47"/>
    </row>
    <row r="44" spans="1:5" ht="12.75">
      <c r="A44" s="47"/>
      <c r="B44" s="47"/>
      <c r="C44" s="47"/>
      <c r="D44" s="47"/>
      <c r="E44" s="47"/>
    </row>
    <row r="45" spans="1:5" ht="12.75">
      <c r="A45" s="47"/>
      <c r="B45" s="47"/>
      <c r="C45" s="47"/>
      <c r="D45" s="47"/>
      <c r="E45" s="47"/>
    </row>
    <row r="46" spans="1:5" ht="12.75">
      <c r="A46" s="47"/>
      <c r="B46" s="47"/>
      <c r="C46" s="47"/>
      <c r="D46" s="47"/>
      <c r="E46" s="47"/>
    </row>
    <row r="47" spans="1:5" ht="12.75">
      <c r="A47" s="47"/>
      <c r="B47" s="47"/>
      <c r="C47" s="47"/>
      <c r="D47" s="47"/>
      <c r="E47" s="47"/>
    </row>
    <row r="48" spans="1:5" ht="12.75">
      <c r="A48" s="47"/>
      <c r="B48" s="47"/>
      <c r="C48" s="47"/>
      <c r="D48" s="47"/>
      <c r="E48" s="47"/>
    </row>
    <row r="49" spans="1:5" ht="12.75">
      <c r="A49" s="47"/>
      <c r="B49" s="47"/>
      <c r="C49" s="47"/>
      <c r="D49" s="47"/>
      <c r="E49" s="47"/>
    </row>
    <row r="50" spans="1:5" ht="12.75">
      <c r="A50" s="47"/>
      <c r="B50" s="47"/>
      <c r="C50" s="47"/>
      <c r="D50" s="47"/>
      <c r="E50" s="47"/>
    </row>
    <row r="51" spans="1:5" ht="12.75">
      <c r="A51" s="47"/>
      <c r="B51" s="47"/>
      <c r="C51" s="47"/>
      <c r="D51" s="47"/>
      <c r="E51" s="47"/>
    </row>
    <row r="52" spans="1:5" ht="12.75">
      <c r="A52" s="47"/>
      <c r="B52" s="47"/>
      <c r="C52" s="47"/>
      <c r="D52" s="47"/>
      <c r="E52" s="47"/>
    </row>
    <row r="53" spans="1:5" ht="12.75">
      <c r="A53" s="47"/>
      <c r="B53" s="47"/>
      <c r="C53" s="47"/>
      <c r="D53" s="47"/>
      <c r="E53" s="47"/>
    </row>
    <row r="54" spans="1:5" ht="12.75">
      <c r="A54" s="47"/>
      <c r="B54" s="47"/>
      <c r="C54" s="47"/>
      <c r="D54" s="47"/>
      <c r="E54" s="47"/>
    </row>
    <row r="55" spans="1:5" ht="12.75">
      <c r="A55" s="47"/>
      <c r="B55" s="47"/>
      <c r="C55" s="47"/>
      <c r="D55" s="47"/>
      <c r="E55" s="47"/>
    </row>
    <row r="56" spans="1:5" ht="12.75">
      <c r="A56" s="47"/>
      <c r="B56" s="47"/>
      <c r="C56" s="47"/>
      <c r="D56" s="47"/>
      <c r="E56" s="47"/>
    </row>
    <row r="57" spans="1:5" ht="12.75">
      <c r="A57" s="47"/>
      <c r="B57" s="47"/>
      <c r="C57" s="47"/>
      <c r="D57" s="47"/>
      <c r="E57" s="47"/>
    </row>
    <row r="58" spans="1:5" ht="12.75">
      <c r="A58" s="47"/>
      <c r="B58" s="47"/>
      <c r="C58" s="47"/>
      <c r="D58" s="47"/>
      <c r="E58" s="47"/>
    </row>
    <row r="59" spans="1:5" ht="12.75">
      <c r="A59" s="47"/>
      <c r="B59" s="47"/>
      <c r="C59" s="47"/>
      <c r="D59" s="47"/>
      <c r="E59" s="47"/>
    </row>
    <row r="60" spans="1:5" ht="12.75">
      <c r="A60" s="47"/>
      <c r="B60" s="47"/>
      <c r="C60" s="47"/>
      <c r="D60" s="47"/>
      <c r="E60" s="47"/>
    </row>
    <row r="61" spans="1:5" ht="12.75">
      <c r="A61" s="47"/>
      <c r="B61" s="47"/>
      <c r="C61" s="47"/>
      <c r="D61" s="47"/>
      <c r="E61" s="47"/>
    </row>
    <row r="62" spans="1:5" ht="12.75">
      <c r="A62" s="47"/>
      <c r="B62" s="47"/>
      <c r="C62" s="47"/>
      <c r="D62" s="47"/>
      <c r="E62" s="47"/>
    </row>
    <row r="63" spans="1:5" ht="12.75">
      <c r="A63" s="47"/>
      <c r="B63" s="47"/>
      <c r="C63" s="47"/>
      <c r="D63" s="47"/>
      <c r="E63" s="47"/>
    </row>
    <row r="64" spans="1:5" ht="12.75">
      <c r="A64" s="47"/>
      <c r="B64" s="47"/>
      <c r="C64" s="47"/>
      <c r="D64" s="47"/>
      <c r="E64" s="47"/>
    </row>
  </sheetData>
  <mergeCells count="10">
    <mergeCell ref="J7:J8"/>
    <mergeCell ref="A37:I38"/>
    <mergeCell ref="C6:D7"/>
    <mergeCell ref="A6:A8"/>
    <mergeCell ref="B6:B8"/>
    <mergeCell ref="D1:F1"/>
    <mergeCell ref="D2:F2"/>
    <mergeCell ref="A36:C36"/>
    <mergeCell ref="A5:D5"/>
    <mergeCell ref="D3:G3"/>
  </mergeCells>
  <printOptions horizontalCentered="1"/>
  <pageMargins left="0.3937007874015748" right="0.3937007874015748" top="0.35433070866141736" bottom="0.4724409448818898" header="0.3937007874015748" footer="0.511811023622047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workbookViewId="0" topLeftCell="D28">
      <selection activeCell="F49" sqref="F49"/>
    </sheetView>
  </sheetViews>
  <sheetFormatPr defaultColWidth="9.00390625" defaultRowHeight="12.75"/>
  <cols>
    <col min="1" max="3" width="9.125" style="0" hidden="1" customWidth="1"/>
    <col min="4" max="4" width="6.125" style="18" customWidth="1"/>
    <col min="5" max="5" width="52.625" style="18" customWidth="1"/>
    <col min="6" max="6" width="28.875" style="18" customWidth="1"/>
    <col min="7" max="7" width="27.875" style="18" customWidth="1"/>
  </cols>
  <sheetData>
    <row r="1" ht="12.75">
      <c r="D1" s="64"/>
    </row>
    <row r="2" spans="6:7" s="64" customFormat="1" ht="18.75">
      <c r="F2" s="93"/>
      <c r="G2" s="93" t="s">
        <v>9</v>
      </c>
    </row>
    <row r="3" spans="6:7" s="64" customFormat="1" ht="18.75">
      <c r="F3" s="93"/>
      <c r="G3" s="93" t="s">
        <v>14</v>
      </c>
    </row>
    <row r="4" spans="6:10" s="64" customFormat="1" ht="18.75">
      <c r="F4" s="93"/>
      <c r="G4" s="135" t="s">
        <v>121</v>
      </c>
      <c r="H4" s="135"/>
      <c r="I4" s="135"/>
      <c r="J4" s="135"/>
    </row>
    <row r="5" s="64" customFormat="1" ht="12.75"/>
    <row r="6" spans="1:10" s="64" customFormat="1" ht="75.75" customHeight="1" thickBot="1">
      <c r="A6" s="159" t="s">
        <v>119</v>
      </c>
      <c r="B6" s="159"/>
      <c r="C6" s="159"/>
      <c r="D6" s="159"/>
      <c r="E6" s="159"/>
      <c r="F6" s="159"/>
      <c r="G6" s="159"/>
      <c r="H6" s="65"/>
      <c r="I6" s="65"/>
      <c r="J6" s="65"/>
    </row>
    <row r="7" spans="4:7" ht="35.25" customHeight="1">
      <c r="D7" s="151" t="s">
        <v>18</v>
      </c>
      <c r="E7" s="148" t="s">
        <v>88</v>
      </c>
      <c r="F7" s="157" t="s">
        <v>89</v>
      </c>
      <c r="G7" s="148"/>
    </row>
    <row r="8" spans="4:7" ht="35.25" customHeight="1" thickBot="1">
      <c r="D8" s="152"/>
      <c r="E8" s="160"/>
      <c r="F8" s="158"/>
      <c r="G8" s="150"/>
    </row>
    <row r="9" spans="4:7" ht="35.25" customHeight="1" thickBot="1">
      <c r="D9" s="153"/>
      <c r="E9" s="150"/>
      <c r="F9" s="85" t="s">
        <v>49</v>
      </c>
      <c r="G9" s="84" t="s">
        <v>50</v>
      </c>
    </row>
    <row r="10" spans="4:7" ht="35.25" customHeight="1">
      <c r="D10" s="87">
        <v>1</v>
      </c>
      <c r="E10" s="101" t="s">
        <v>56</v>
      </c>
      <c r="F10" s="75">
        <v>915</v>
      </c>
      <c r="G10" s="75">
        <v>915</v>
      </c>
    </row>
    <row r="11" spans="4:7" ht="35.25" customHeight="1">
      <c r="D11" s="87">
        <v>2</v>
      </c>
      <c r="E11" s="102" t="s">
        <v>57</v>
      </c>
      <c r="F11" s="87">
        <v>460</v>
      </c>
      <c r="G11" s="87">
        <v>460</v>
      </c>
    </row>
    <row r="12" spans="4:7" ht="35.25" customHeight="1">
      <c r="D12" s="87">
        <v>3</v>
      </c>
      <c r="E12" s="102" t="s">
        <v>112</v>
      </c>
      <c r="F12" s="87">
        <v>175</v>
      </c>
      <c r="G12" s="87">
        <v>175</v>
      </c>
    </row>
    <row r="13" spans="4:7" ht="37.5">
      <c r="D13" s="87">
        <v>4</v>
      </c>
      <c r="E13" s="104" t="s">
        <v>53</v>
      </c>
      <c r="F13" s="98">
        <v>1490</v>
      </c>
      <c r="G13" s="98">
        <v>1490</v>
      </c>
    </row>
    <row r="14" spans="4:7" ht="19.5" customHeight="1">
      <c r="D14" s="87">
        <v>5</v>
      </c>
      <c r="E14" s="104" t="s">
        <v>23</v>
      </c>
      <c r="F14" s="94">
        <v>2590</v>
      </c>
      <c r="G14" s="94">
        <v>2590</v>
      </c>
    </row>
    <row r="15" spans="4:7" ht="19.5" customHeight="1">
      <c r="D15" s="87">
        <v>6</v>
      </c>
      <c r="E15" s="104" t="s">
        <v>24</v>
      </c>
      <c r="F15" s="94">
        <v>1890</v>
      </c>
      <c r="G15" s="94">
        <v>1890</v>
      </c>
    </row>
    <row r="16" spans="4:7" ht="19.5" customHeight="1">
      <c r="D16" s="87">
        <v>7</v>
      </c>
      <c r="E16" s="104" t="s">
        <v>25</v>
      </c>
      <c r="F16" s="94">
        <v>11890</v>
      </c>
      <c r="G16" s="94">
        <v>11890</v>
      </c>
    </row>
    <row r="17" spans="4:7" ht="19.5" customHeight="1">
      <c r="D17" s="87">
        <v>8</v>
      </c>
      <c r="E17" s="104" t="s">
        <v>54</v>
      </c>
      <c r="F17" s="94">
        <v>7340</v>
      </c>
      <c r="G17" s="94">
        <v>7340</v>
      </c>
    </row>
    <row r="18" spans="4:9" ht="19.5" customHeight="1">
      <c r="D18" s="87">
        <v>9</v>
      </c>
      <c r="E18" s="104" t="s">
        <v>27</v>
      </c>
      <c r="F18" s="94">
        <v>1975</v>
      </c>
      <c r="G18" s="94">
        <v>1975</v>
      </c>
      <c r="I18">
        <f>SUM(G13:G38)</f>
        <v>97570</v>
      </c>
    </row>
    <row r="19" spans="4:7" ht="19.5" customHeight="1">
      <c r="D19" s="87">
        <v>10</v>
      </c>
      <c r="E19" s="104" t="s">
        <v>28</v>
      </c>
      <c r="F19" s="94">
        <v>2323</v>
      </c>
      <c r="G19" s="94">
        <v>2323</v>
      </c>
    </row>
    <row r="20" spans="4:7" ht="19.5" customHeight="1">
      <c r="D20" s="87">
        <v>11</v>
      </c>
      <c r="E20" s="104" t="s">
        <v>29</v>
      </c>
      <c r="F20" s="94">
        <v>6940</v>
      </c>
      <c r="G20" s="94">
        <v>6940</v>
      </c>
    </row>
    <row r="21" spans="4:7" ht="19.5" customHeight="1">
      <c r="D21" s="87">
        <v>12</v>
      </c>
      <c r="E21" s="104" t="s">
        <v>30</v>
      </c>
      <c r="F21" s="94">
        <v>1390</v>
      </c>
      <c r="G21" s="94">
        <v>1390</v>
      </c>
    </row>
    <row r="22" spans="4:7" ht="19.5" customHeight="1">
      <c r="D22" s="87">
        <v>13</v>
      </c>
      <c r="E22" s="104" t="s">
        <v>31</v>
      </c>
      <c r="F22" s="94">
        <v>1900</v>
      </c>
      <c r="G22" s="94">
        <v>1900</v>
      </c>
    </row>
    <row r="23" spans="4:7" ht="19.5" customHeight="1">
      <c r="D23" s="87">
        <v>14</v>
      </c>
      <c r="E23" s="104" t="s">
        <v>32</v>
      </c>
      <c r="F23" s="94">
        <v>3250</v>
      </c>
      <c r="G23" s="94">
        <v>3250</v>
      </c>
    </row>
    <row r="24" spans="4:7" ht="19.5" customHeight="1">
      <c r="D24" s="87">
        <v>15</v>
      </c>
      <c r="E24" s="104" t="s">
        <v>33</v>
      </c>
      <c r="F24" s="94">
        <v>5345</v>
      </c>
      <c r="G24" s="94">
        <v>5345</v>
      </c>
    </row>
    <row r="25" spans="4:7" ht="19.5" customHeight="1">
      <c r="D25" s="87">
        <v>16</v>
      </c>
      <c r="E25" s="104" t="s">
        <v>34</v>
      </c>
      <c r="F25" s="94">
        <v>4690</v>
      </c>
      <c r="G25" s="94">
        <v>4690</v>
      </c>
    </row>
    <row r="26" spans="4:7" ht="19.5" customHeight="1">
      <c r="D26" s="87">
        <v>17</v>
      </c>
      <c r="E26" s="104" t="s">
        <v>35</v>
      </c>
      <c r="F26" s="94">
        <v>4890</v>
      </c>
      <c r="G26" s="94">
        <v>4890</v>
      </c>
    </row>
    <row r="27" spans="4:7" ht="19.5" customHeight="1">
      <c r="D27" s="87">
        <v>18</v>
      </c>
      <c r="E27" s="104" t="s">
        <v>36</v>
      </c>
      <c r="F27" s="94">
        <v>4790</v>
      </c>
      <c r="G27" s="94">
        <v>4790</v>
      </c>
    </row>
    <row r="28" spans="4:7" ht="19.5" customHeight="1">
      <c r="D28" s="87">
        <v>19</v>
      </c>
      <c r="E28" s="104" t="s">
        <v>37</v>
      </c>
      <c r="F28" s="94">
        <v>1970</v>
      </c>
      <c r="G28" s="94">
        <v>1970</v>
      </c>
    </row>
    <row r="29" spans="4:7" ht="19.5" customHeight="1">
      <c r="D29" s="87">
        <v>20</v>
      </c>
      <c r="E29" s="104" t="s">
        <v>38</v>
      </c>
      <c r="F29" s="94">
        <v>3190</v>
      </c>
      <c r="G29" s="94">
        <v>3190</v>
      </c>
    </row>
    <row r="30" spans="4:7" ht="19.5" customHeight="1">
      <c r="D30" s="87">
        <v>21</v>
      </c>
      <c r="E30" s="104" t="s">
        <v>39</v>
      </c>
      <c r="F30" s="94">
        <v>2990</v>
      </c>
      <c r="G30" s="94">
        <v>2990</v>
      </c>
    </row>
    <row r="31" spans="4:7" ht="19.5" customHeight="1">
      <c r="D31" s="96">
        <v>22</v>
      </c>
      <c r="E31" s="104" t="s">
        <v>40</v>
      </c>
      <c r="F31" s="94">
        <v>2320</v>
      </c>
      <c r="G31" s="94">
        <v>2320</v>
      </c>
    </row>
    <row r="32" spans="4:7" ht="19.5" customHeight="1">
      <c r="D32" s="87">
        <v>23</v>
      </c>
      <c r="E32" s="104" t="s">
        <v>41</v>
      </c>
      <c r="F32" s="94">
        <v>5342</v>
      </c>
      <c r="G32" s="94">
        <v>5342</v>
      </c>
    </row>
    <row r="33" spans="4:8" ht="19.5" customHeight="1">
      <c r="D33" s="87">
        <v>24</v>
      </c>
      <c r="E33" s="104" t="s">
        <v>42</v>
      </c>
      <c r="F33" s="94">
        <v>2500</v>
      </c>
      <c r="G33" s="94">
        <v>2500</v>
      </c>
      <c r="H33">
        <v>99120</v>
      </c>
    </row>
    <row r="34" spans="4:7" ht="19.5" customHeight="1">
      <c r="D34" s="87">
        <v>25</v>
      </c>
      <c r="E34" s="104" t="s">
        <v>43</v>
      </c>
      <c r="F34" s="94">
        <v>4495</v>
      </c>
      <c r="G34" s="94">
        <v>4495</v>
      </c>
    </row>
    <row r="35" spans="4:7" ht="19.5" customHeight="1">
      <c r="D35" s="87">
        <v>26</v>
      </c>
      <c r="E35" s="104" t="s">
        <v>44</v>
      </c>
      <c r="F35" s="94">
        <v>2840</v>
      </c>
      <c r="G35" s="94">
        <v>2840</v>
      </c>
    </row>
    <row r="36" spans="4:7" ht="19.5" customHeight="1">
      <c r="D36" s="99">
        <v>27</v>
      </c>
      <c r="E36" s="104" t="s">
        <v>45</v>
      </c>
      <c r="F36" s="94">
        <v>1710</v>
      </c>
      <c r="G36" s="94">
        <v>1710</v>
      </c>
    </row>
    <row r="37" spans="4:7" ht="19.5" customHeight="1">
      <c r="D37" s="100">
        <v>28</v>
      </c>
      <c r="E37" s="104" t="s">
        <v>46</v>
      </c>
      <c r="F37" s="94">
        <v>2660</v>
      </c>
      <c r="G37" s="94">
        <v>2660</v>
      </c>
    </row>
    <row r="38" spans="4:7" ht="19.5" customHeight="1" thickBot="1">
      <c r="D38" s="100">
        <v>29</v>
      </c>
      <c r="E38" s="104" t="s">
        <v>47</v>
      </c>
      <c r="F38" s="94">
        <v>4860</v>
      </c>
      <c r="G38" s="94">
        <v>4860</v>
      </c>
    </row>
    <row r="39" spans="4:8" ht="19.5" thickBot="1">
      <c r="D39" s="105"/>
      <c r="E39" s="97" t="s">
        <v>55</v>
      </c>
      <c r="F39" s="95">
        <f>SUM(F10:F38)</f>
        <v>99120</v>
      </c>
      <c r="G39" s="95">
        <f>SUM(G10:G38)</f>
        <v>99120</v>
      </c>
      <c r="H39">
        <f>H33-G39</f>
        <v>0</v>
      </c>
    </row>
    <row r="40" spans="4:7" ht="12.75">
      <c r="D40" s="106"/>
      <c r="E40" s="107"/>
      <c r="F40" s="106"/>
      <c r="G40" s="106"/>
    </row>
    <row r="41" spans="1:10" ht="30.75" customHeight="1">
      <c r="A41" s="138" t="s">
        <v>16</v>
      </c>
      <c r="B41" s="138"/>
      <c r="C41" s="138"/>
      <c r="D41" s="86" t="s">
        <v>16</v>
      </c>
      <c r="E41" s="86"/>
      <c r="F41" s="86"/>
      <c r="G41" s="86" t="s">
        <v>17</v>
      </c>
      <c r="H41" s="40"/>
      <c r="I41" s="40"/>
      <c r="J41" s="40"/>
    </row>
    <row r="42" spans="4:7" ht="18.75">
      <c r="D42" s="108"/>
      <c r="E42" s="92"/>
      <c r="F42" s="92"/>
      <c r="G42" s="92"/>
    </row>
    <row r="43" spans="4:7" ht="18.75">
      <c r="D43" s="108"/>
      <c r="E43" s="92"/>
      <c r="F43" s="92"/>
      <c r="G43" s="92"/>
    </row>
    <row r="44" spans="4:7" ht="18.75">
      <c r="D44" s="108"/>
      <c r="E44" s="92"/>
      <c r="F44" s="92"/>
      <c r="G44" s="92"/>
    </row>
    <row r="45" ht="12.75">
      <c r="D45" s="108"/>
    </row>
    <row r="46" ht="12.75">
      <c r="D46" s="108"/>
    </row>
    <row r="47" ht="12.75">
      <c r="D47" s="108"/>
    </row>
    <row r="48" ht="12.75">
      <c r="D48" s="108"/>
    </row>
    <row r="49" ht="12.75">
      <c r="D49" s="108"/>
    </row>
    <row r="50" ht="12.75">
      <c r="D50" s="108"/>
    </row>
    <row r="51" ht="12.75">
      <c r="D51" s="108"/>
    </row>
    <row r="52" ht="12.75">
      <c r="D52" s="108"/>
    </row>
    <row r="53" ht="12.75">
      <c r="D53" s="108"/>
    </row>
    <row r="54" ht="12.75">
      <c r="D54" s="108"/>
    </row>
    <row r="55" ht="12.75">
      <c r="D55" s="108"/>
    </row>
    <row r="56" ht="12.75">
      <c r="D56" s="108"/>
    </row>
    <row r="57" ht="12.75">
      <c r="D57" s="108"/>
    </row>
    <row r="58" ht="12.75">
      <c r="D58" s="108"/>
    </row>
    <row r="59" ht="12.75">
      <c r="D59" s="108"/>
    </row>
    <row r="60" ht="12.75">
      <c r="D60" s="108"/>
    </row>
    <row r="61" ht="12.75">
      <c r="D61" s="108"/>
    </row>
    <row r="62" ht="12.75">
      <c r="D62" s="108"/>
    </row>
    <row r="63" ht="12.75">
      <c r="D63" s="108"/>
    </row>
    <row r="64" ht="12.75">
      <c r="D64" s="108"/>
    </row>
    <row r="65" ht="12.75">
      <c r="D65" s="108"/>
    </row>
    <row r="66" ht="12.75">
      <c r="D66" s="108"/>
    </row>
    <row r="67" ht="12.75">
      <c r="D67" s="108"/>
    </row>
  </sheetData>
  <mergeCells count="6">
    <mergeCell ref="G4:J4"/>
    <mergeCell ref="F7:G8"/>
    <mergeCell ref="A41:C41"/>
    <mergeCell ref="A6:G6"/>
    <mergeCell ref="D7:D9"/>
    <mergeCell ref="E7:E9"/>
  </mergeCells>
  <printOptions horizontalCentered="1"/>
  <pageMargins left="0.5118110236220472" right="0.2362204724409449" top="0.35433070866141736" bottom="0.5511811023622047" header="0.3937007874015748" footer="0.5118110236220472"/>
  <pageSetup horizontalDpi="600" verticalDpi="600" orientation="portrait" paperSize="9" scale="7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merzlikin</cp:lastModifiedBy>
  <cp:lastPrinted>2014-07-03T09:56:27Z</cp:lastPrinted>
  <dcterms:created xsi:type="dcterms:W3CDTF">2008-05-06T05:52:45Z</dcterms:created>
  <dcterms:modified xsi:type="dcterms:W3CDTF">2014-07-04T09:25:12Z</dcterms:modified>
  <cp:category/>
  <cp:version/>
  <cp:contentType/>
  <cp:contentStatus/>
</cp:coreProperties>
</file>