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2930" tabRatio="855" activeTab="0"/>
  </bookViews>
  <sheets>
    <sheet name="Набір спец_маг на 20__ рік" sheetId="1" r:id="rId1"/>
    <sheet name="прием 20__" sheetId="2" r:id="rId2"/>
    <sheet name="Випуск 20__" sheetId="3" r:id="rId3"/>
    <sheet name="Узагаль прийом" sheetId="4" r:id="rId4"/>
    <sheet name="Узагаль випуск" sheetId="5" r:id="rId5"/>
    <sheet name="Чисельність стаціонар" sheetId="6" r:id="rId6"/>
    <sheet name="Чисельність заочка" sheetId="7" r:id="rId7"/>
    <sheet name="Загальна чисельність" sheetId="8" r:id="rId8"/>
    <sheet name="СРЧ" sheetId="9" r:id="rId9"/>
    <sheet name="СРЧ очка" sheetId="10" r:id="rId10"/>
    <sheet name="СРЧ заочка" sheetId="11" r:id="rId11"/>
    <sheet name="СПК" sheetId="12" r:id="rId12"/>
  </sheets>
  <definedNames>
    <definedName name="_xlnm.Print_Area" localSheetId="2">'Випуск 20__'!$A$1:$L$53</definedName>
    <definedName name="_xlnm.Print_Area" localSheetId="7">'Загальна чисельність'!$A$1:$D$53</definedName>
    <definedName name="_xlnm.Print_Area" localSheetId="0">'Набір спец_маг на 20__ рік'!$A$1:$P$32</definedName>
    <definedName name="_xlnm.Print_Area" localSheetId="1">'прием 20__'!$A$1:$L$55</definedName>
    <definedName name="_xlnm.Print_Area" localSheetId="11">'СПК'!$A$1:$G$52</definedName>
    <definedName name="_xlnm.Print_Area" localSheetId="8">'СРЧ'!$A$1:$E$53</definedName>
    <definedName name="_xlnm.Print_Area" localSheetId="4">'Узагаль випуск'!$A$1:$D$51</definedName>
    <definedName name="_xlnm.Print_Area" localSheetId="3">'Узагаль прийом'!$A$1:$D$52</definedName>
    <definedName name="_xlnm.Print_Area" localSheetId="6">'Чисельність заочка'!$A$1:$K$57</definedName>
    <definedName name="_xlnm.Print_Area" localSheetId="5">'Чисельність стаціонар'!$A$1:$J$57</definedName>
  </definedNames>
  <calcPr fullCalcOnLoad="1"/>
</workbook>
</file>

<file path=xl/sharedStrings.xml><?xml version="1.0" encoding="utf-8"?>
<sst xmlns="http://schemas.openxmlformats.org/spreadsheetml/2006/main" count="933" uniqueCount="208">
  <si>
    <t>Освітньо-кваліфікаційний рівень</t>
  </si>
  <si>
    <t>Форми навчання</t>
  </si>
  <si>
    <t>Всього</t>
  </si>
  <si>
    <t>Денна</t>
  </si>
  <si>
    <t>Заочна</t>
  </si>
  <si>
    <t>ЛДУ БЖД</t>
  </si>
  <si>
    <t>разом</t>
  </si>
  <si>
    <t>Молодший спеціаліст</t>
  </si>
  <si>
    <t>бакалавр "Пожежна безпека"</t>
  </si>
  <si>
    <t>бакалавр “Екологія”</t>
  </si>
  <si>
    <t>бакалавр ”Психологія”</t>
  </si>
  <si>
    <t>бакалавр "Цивільний захист"</t>
  </si>
  <si>
    <t>бакалавр “Управління інформаційною безпекою”</t>
  </si>
  <si>
    <t xml:space="preserve">Всього бакалавр </t>
  </si>
  <si>
    <t>спеціаліст "Пожежна безпека"</t>
  </si>
  <si>
    <t>спеціаліст ”Психологія”</t>
  </si>
  <si>
    <t>Всього спеціаліст</t>
  </si>
  <si>
    <t>магістр "Пожежна безпека"</t>
  </si>
  <si>
    <t>Всього магістр</t>
  </si>
  <si>
    <t>Всього ад’юнкти</t>
  </si>
  <si>
    <t>Разом ВО:</t>
  </si>
  <si>
    <t>Ад’юнкти</t>
  </si>
  <si>
    <t>Докторанти</t>
  </si>
  <si>
    <t>Разом</t>
  </si>
  <si>
    <r>
      <t xml:space="preserve">Ад’юнкти </t>
    </r>
    <r>
      <rPr>
        <b/>
        <sz val="10"/>
        <rFont val="Times New Roman"/>
        <family val="1"/>
      </rPr>
      <t>“</t>
    </r>
    <r>
      <rPr>
        <sz val="10"/>
        <rFont val="Times New Roman"/>
        <family val="1"/>
      </rPr>
      <t>Психологічні науки</t>
    </r>
    <r>
      <rPr>
        <b/>
        <sz val="10"/>
        <rFont val="Times New Roman"/>
        <family val="1"/>
      </rPr>
      <t>”</t>
    </r>
  </si>
  <si>
    <t>Всього Ад’юнкти</t>
  </si>
  <si>
    <t>Спеціальність</t>
  </si>
  <si>
    <t xml:space="preserve">Курси </t>
  </si>
  <si>
    <t>ІІІ</t>
  </si>
  <si>
    <t>Бака-лавр</t>
  </si>
  <si>
    <t>Спец.</t>
  </si>
  <si>
    <t>Магістр</t>
  </si>
  <si>
    <t>“Пожежна безпека”</t>
  </si>
  <si>
    <t>”Психологія”</t>
  </si>
  <si>
    <t>Ад’юнкти:</t>
  </si>
  <si>
    <t>“Психологія”</t>
  </si>
  <si>
    <t>ВСЬОГО ВО ЛДУ БЖД:</t>
  </si>
  <si>
    <t>РАЗОМ ВО:</t>
  </si>
  <si>
    <t xml:space="preserve">Всього ад’юнкти: </t>
  </si>
  <si>
    <r>
      <t>Z</t>
    </r>
    <r>
      <rPr>
        <vertAlign val="subscript"/>
        <sz val="12"/>
        <rFont val="Times New Roman"/>
        <family val="1"/>
      </rPr>
      <t>чис</t>
    </r>
  </si>
  <si>
    <r>
      <t>Z</t>
    </r>
    <r>
      <rPr>
        <vertAlign val="subscript"/>
        <sz val="12"/>
        <rFont val="Times New Roman"/>
        <family val="1"/>
      </rPr>
      <t>пр</t>
    </r>
  </si>
  <si>
    <r>
      <t>Z</t>
    </r>
    <r>
      <rPr>
        <vertAlign val="subscript"/>
        <sz val="12"/>
        <rFont val="Times New Roman"/>
        <family val="1"/>
      </rPr>
      <t>вип</t>
    </r>
  </si>
  <si>
    <t>СРЧ</t>
  </si>
  <si>
    <t>Ад’юнкти "Національна безпека":</t>
  </si>
  <si>
    <t>Ад’юнкти "Психологічні науки"</t>
  </si>
  <si>
    <t xml:space="preserve">Денна </t>
  </si>
  <si>
    <t>Середньорічна чисельність</t>
  </si>
  <si>
    <t>СРЧ = Zчис+Zпр-Zвип</t>
  </si>
  <si>
    <t>10%×Заочн.</t>
  </si>
  <si>
    <t>СПК</t>
  </si>
  <si>
    <t>Ад’юнкти “Національна безпека”</t>
  </si>
  <si>
    <t>Ад’юнкти “Психологічні науки”</t>
  </si>
  <si>
    <t>Ад’юнкти всього:</t>
  </si>
  <si>
    <t>СПК=СРЧ+10%×Заочн.</t>
  </si>
  <si>
    <t>Обсяг фінансування</t>
  </si>
  <si>
    <t>Вартість навчання</t>
  </si>
  <si>
    <t>бакалавр “Транспортні технології”</t>
  </si>
  <si>
    <t>Ад’юнкти "Пожежна безпека"</t>
  </si>
  <si>
    <t>“Цивільний захист”</t>
  </si>
  <si>
    <t>"Охорона праці"</t>
  </si>
  <si>
    <t>Пожежна безпека</t>
  </si>
  <si>
    <t>Психологія</t>
  </si>
  <si>
    <t>бакалавр “Хімічна технологія”</t>
  </si>
  <si>
    <t>Всього бакалавр</t>
  </si>
  <si>
    <t>І</t>
  </si>
  <si>
    <t>І І</t>
  </si>
  <si>
    <t>ІV</t>
  </si>
  <si>
    <t>“Хімічна технологія”</t>
  </si>
  <si>
    <t>Всього магістр:</t>
  </si>
  <si>
    <t>Транспортні технології</t>
  </si>
  <si>
    <t>магістр "Адміністративний менеджмент у сфері захисту інформації"</t>
  </si>
  <si>
    <t>спеціаліст "Адміністративний менеджмент у сфері захисту інформації"</t>
  </si>
  <si>
    <t>спеціаліст "Цивільний захист"</t>
  </si>
  <si>
    <t>магістр "Управління пожежною безпекою"</t>
  </si>
  <si>
    <t>спеціаліст “Охорона праці”</t>
  </si>
  <si>
    <t>магістр "Цивільний захист"</t>
  </si>
  <si>
    <t>магістр "Управління у сфері цивільного захисту"</t>
  </si>
  <si>
    <t>спеціаліст "Організація і регулювання дорожнього руху"</t>
  </si>
  <si>
    <t>магістр "Організація і регулювання дорожнього руху"</t>
  </si>
  <si>
    <t>магістр "Управління проектами"</t>
  </si>
  <si>
    <t>"Управління пожежною безпекою"</t>
  </si>
  <si>
    <t>“Педагогічні науки”</t>
  </si>
  <si>
    <t>Ад’юнкти "Техничні науки"</t>
  </si>
  <si>
    <t>Ад’юнкти "Педагогічні науки"</t>
  </si>
  <si>
    <t>Ад’юнкти “Технічні науки”</t>
  </si>
  <si>
    <t>Ад’юнкти “Педагогічні науки”</t>
  </si>
  <si>
    <r>
      <t xml:space="preserve">Докторанти </t>
    </r>
    <r>
      <rPr>
        <sz val="10"/>
        <rFont val="Times New Roman"/>
        <family val="1"/>
      </rPr>
      <t>“Національна безпека”</t>
    </r>
  </si>
  <si>
    <t>"Управління у сфері цивільного захисту"</t>
  </si>
  <si>
    <t>"Управління проектами"</t>
  </si>
  <si>
    <t>“Управління проектами і програмами”</t>
  </si>
  <si>
    <t>Всього молодший спеціаліст</t>
  </si>
  <si>
    <t>молодший спеціаліст „Організація та техніка протипожежного захисту”</t>
  </si>
  <si>
    <t>молодший спеціаліст „Радіаційний та хімічний контроль”</t>
  </si>
  <si>
    <t>бакалавр “Ситемна інженерія”</t>
  </si>
  <si>
    <t>магістр "Організація перевезень і управління на транспорті"</t>
  </si>
  <si>
    <t>магістр ”Психологія”</t>
  </si>
  <si>
    <t>Разом НПК:</t>
  </si>
  <si>
    <t>Напрями підготовки бакалаврів</t>
  </si>
  <si>
    <t>Екологія</t>
  </si>
  <si>
    <t>Інформац безпека</t>
  </si>
  <si>
    <t>Цивільний захист</t>
  </si>
  <si>
    <t>Охорона праці</t>
  </si>
  <si>
    <t>Спеціальності спеціалістів та магістрів</t>
  </si>
  <si>
    <t>Управління проектами</t>
  </si>
  <si>
    <t>Набір на V курс (спеціаліст)</t>
  </si>
  <si>
    <t>Набір на V курс (магістр)</t>
  </si>
  <si>
    <t>Хімічна технологія</t>
  </si>
  <si>
    <t>Бакалаври, які направляються для проходження служби</t>
  </si>
  <si>
    <t>Х</t>
  </si>
  <si>
    <t>Ліцензійний обсяг (спеціаліст)</t>
  </si>
  <si>
    <t>Ліцензійний обсяг (магістр)</t>
  </si>
  <si>
    <t>НУЦЗУ</t>
  </si>
  <si>
    <t>Природоохоронні хімічні технології</t>
  </si>
  <si>
    <t>спеціаліст “Природоохоронні хімічні технології”</t>
  </si>
  <si>
    <t>ВСЬОГО ВО НУЦЗУ:</t>
  </si>
  <si>
    <t>ВПУ ЛДУБЖД</t>
  </si>
  <si>
    <t>(м.Вінниця)</t>
  </si>
  <si>
    <t xml:space="preserve">бакалавр “Охорона праці” </t>
  </si>
  <si>
    <t xml:space="preserve">Н У Ц З У </t>
  </si>
  <si>
    <t>Л Д У Б Ж Д</t>
  </si>
  <si>
    <t xml:space="preserve"> ВПУ ЛДУ БЖД (м. Вінниця)</t>
  </si>
  <si>
    <t>"Охорона праці" *</t>
  </si>
  <si>
    <t>магістр “Охорона праці”</t>
  </si>
  <si>
    <t>Ад’юнкти “Управління проектами та програмами”</t>
  </si>
  <si>
    <t>ВСЬОГО ВО ВПУ ЛДУБЖД (м. Вінниця)</t>
  </si>
  <si>
    <t>ад’юнкти "Пожежна безпека"</t>
  </si>
  <si>
    <t>Середньорічна чисельність очна форма навчання</t>
  </si>
  <si>
    <t>Середньорічна чисельність заочна форма навчання</t>
  </si>
  <si>
    <t>Разом очно ВО:</t>
  </si>
  <si>
    <t>Разом заочно ВО:</t>
  </si>
  <si>
    <t>Випуск IV курс бакалаври (20___ р.)</t>
  </si>
  <si>
    <t xml:space="preserve">Розрахунок середньорічного приведеного контингенту курсантів та слухачів, які навчаються за рахунок державного замовлення  </t>
  </si>
  <si>
    <t>ЧІПБ НУЦЗУ</t>
  </si>
  <si>
    <t>ЧІПБ  НУЦЗУ</t>
  </si>
  <si>
    <t>ад’юнкти “Педагогічні науки”</t>
  </si>
  <si>
    <t>ад’юнкти “Управління проектами та програмами”</t>
  </si>
  <si>
    <t>ад’юнкти “Психологічні науки”</t>
  </si>
  <si>
    <t>Розрахунок державного замовлення на 20__ рік</t>
  </si>
  <si>
    <t xml:space="preserve">Прийом 20__ рік
</t>
  </si>
  <si>
    <t>Випуск 20__ рік</t>
  </si>
  <si>
    <t xml:space="preserve">Узагальнений прийом 20__ р. </t>
  </si>
  <si>
    <t>Узагальнений випуск 20__ р.</t>
  </si>
  <si>
    <t>Чисельність по курсах (станом на 1.01.20__ р.) стаціонар*</t>
  </si>
  <si>
    <t>Чисельність по курсах (станом на 1.01.20__ р.) Заочка *</t>
  </si>
  <si>
    <t>Загальна чисельність на 01.01.20__ р.</t>
  </si>
  <si>
    <t>Середньорічний приведений контингент 20__ рік</t>
  </si>
  <si>
    <t>до Переліку звітних документів та інших видів інформації з питань освітньої діяльності навчальних закладів цивільного захисту та строків їх подання</t>
  </si>
  <si>
    <t>Додаток 9</t>
  </si>
  <si>
    <t>* - Чисельність курсантів, адюнктів, докторантів відповідно до наказів ДСНС про доведення державного замовлення</t>
  </si>
  <si>
    <t>“Психологічні науки”</t>
  </si>
  <si>
    <t xml:space="preserve">Докторанти </t>
  </si>
  <si>
    <t>Екологічна безпека</t>
  </si>
  <si>
    <t>спеціаліст “Управління у сфері цивільного захисту”</t>
  </si>
  <si>
    <t xml:space="preserve">Екологія та охорона навколишнього середовища </t>
  </si>
  <si>
    <t>спеціаліст “Екологічна безпека”</t>
  </si>
  <si>
    <t>спеціаліст "Екологія та охорона навколишнього середовища"</t>
  </si>
  <si>
    <t>магістр “Екологічна безпека”</t>
  </si>
  <si>
    <t>магістр "Екологія та охорона навколишнього середовища"</t>
  </si>
  <si>
    <t>"Екологічна безпека"</t>
  </si>
  <si>
    <t>1-й рік навчання</t>
  </si>
  <si>
    <t>2-й рік навчання</t>
  </si>
  <si>
    <t>Ад’юнкти "Цивільний захист"</t>
  </si>
  <si>
    <t>ад’юнкти “Цивільний захист”</t>
  </si>
  <si>
    <t>Проверка по "Випуск 20__"</t>
  </si>
  <si>
    <t>Проверка по "Прием 20__"</t>
  </si>
  <si>
    <t>"Цивільний захист"</t>
  </si>
  <si>
    <t>"Пожежна безпека"</t>
  </si>
  <si>
    <t>"Психологія"</t>
  </si>
  <si>
    <t>"Управління інформаційною безпекою"</t>
  </si>
  <si>
    <t xml:space="preserve">"Транспортні технології" </t>
  </si>
  <si>
    <t>"Організація і регулювання дорожнього руху"</t>
  </si>
  <si>
    <t>"Адміністративний менеджмент у сфері захисту інформації"</t>
  </si>
  <si>
    <t>"Організація перевезень і управління на транспорті"</t>
  </si>
  <si>
    <t>ЧИПБ НУЦЗУ</t>
  </si>
  <si>
    <t>ВСЬОГО ВО ЧИПБ НУЦЗУ:</t>
  </si>
  <si>
    <t>V</t>
  </si>
  <si>
    <t>“Пожежна безпека” (“Національна безпека”)</t>
  </si>
  <si>
    <t>“Цивільний захист” (“Національна безпека”)</t>
  </si>
  <si>
    <t>“Управління проектами та програмами” (“Технічні науки”)</t>
  </si>
  <si>
    <r>
      <t xml:space="preserve">Докторанти </t>
    </r>
    <r>
      <rPr>
        <sz val="12"/>
        <rFont val="Times New Roman"/>
        <family val="1"/>
      </rPr>
      <t>“Національна безпека”</t>
    </r>
  </si>
  <si>
    <t xml:space="preserve"> “Пожежна безпека”</t>
  </si>
  <si>
    <t>"Хімічна технологія"</t>
  </si>
  <si>
    <t>бакалавр "Автоматизація та компьютерно-іеткгровані технології"</t>
  </si>
  <si>
    <r>
      <t xml:space="preserve">Ад’юнкти </t>
    </r>
    <r>
      <rPr>
        <b/>
        <sz val="12"/>
        <rFont val="Times New Roman"/>
        <family val="1"/>
      </rPr>
      <t>“</t>
    </r>
    <r>
      <rPr>
        <sz val="12"/>
        <rFont val="Times New Roman"/>
        <family val="1"/>
      </rPr>
      <t>Психологічні науки</t>
    </r>
    <r>
      <rPr>
        <b/>
        <sz val="12"/>
        <rFont val="Times New Roman"/>
        <family val="1"/>
      </rPr>
      <t>”</t>
    </r>
  </si>
  <si>
    <t>"Організація та техніка протипожежного захисту"</t>
  </si>
  <si>
    <t>"Радіаційний та хімічний контроль"</t>
  </si>
  <si>
    <t>"Пожежна безпека" (на базі ОКР молодший спеціаліст)</t>
  </si>
  <si>
    <t>"Системна інженерія"</t>
  </si>
  <si>
    <t>"Автоматизація та компьютерно-інтегровані технології"</t>
  </si>
  <si>
    <t>бакалавр "Автоматизація та компьютерно-інтегровані технології"</t>
  </si>
  <si>
    <t>"Екологія та охорона навколишнього середовища"</t>
  </si>
  <si>
    <r>
      <t xml:space="preserve">Докторанти </t>
    </r>
    <r>
      <rPr>
        <sz val="14"/>
        <rFont val="Times New Roman"/>
        <family val="1"/>
      </rPr>
      <t>"Національна безпека"</t>
    </r>
  </si>
  <si>
    <t>в тому числі "Пожежна безпека" (на базі ОКР молодший спеціаліст)</t>
  </si>
  <si>
    <r>
      <t>Z</t>
    </r>
    <r>
      <rPr>
        <vertAlign val="subscript"/>
        <sz val="14"/>
        <rFont val="Times New Roman"/>
        <family val="1"/>
      </rPr>
      <t>чис</t>
    </r>
  </si>
  <si>
    <r>
      <t>Z</t>
    </r>
    <r>
      <rPr>
        <vertAlign val="subscript"/>
        <sz val="14"/>
        <rFont val="Times New Roman"/>
        <family val="1"/>
      </rPr>
      <t>пр</t>
    </r>
  </si>
  <si>
    <r>
      <t>Z</t>
    </r>
    <r>
      <rPr>
        <vertAlign val="subscript"/>
        <sz val="14"/>
        <rFont val="Times New Roman"/>
        <family val="1"/>
      </rPr>
      <t>вип</t>
    </r>
  </si>
  <si>
    <t>в тому числі "Пожежна безпека" (на базі ОКРмолодший спеціаліст)</t>
  </si>
  <si>
    <t>в тому числі "Пожежна безпека" (на базі ОКР рівня молодший спеціаліст)</t>
  </si>
  <si>
    <t>Разом НПП:</t>
  </si>
  <si>
    <t>РАЗОМ НПП:</t>
  </si>
  <si>
    <t>Управлыння пожежною безпекою</t>
  </si>
  <si>
    <t>Управління у сфері цивільного захисту</t>
  </si>
  <si>
    <t>Адміністративний менеджмент у сфері захисту інформації</t>
  </si>
  <si>
    <t>Організація і регулювання дорожнього руху</t>
  </si>
  <si>
    <t>Організація перевезень і управління на транспорті</t>
  </si>
  <si>
    <t>Управління інформаційною безпекою</t>
  </si>
  <si>
    <t>Ч І П Б     Н У Ц З У</t>
  </si>
  <si>
    <t>Сторінки, які  помічені красним кольором, не підлягають заповненню та містять повязані з попередніми сторінками формули!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</si>
</sst>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5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vertAlign val="subscript"/>
      <sz val="12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40"/>
      <name val="Times New Roman"/>
      <family val="1"/>
    </font>
    <font>
      <b/>
      <sz val="14"/>
      <color indexed="30"/>
      <name val="Times New Roman"/>
      <family val="1"/>
    </font>
    <font>
      <b/>
      <i/>
      <sz val="14"/>
      <color indexed="40"/>
      <name val="Times New Roman"/>
      <family val="1"/>
    </font>
    <font>
      <vertAlign val="subscript"/>
      <sz val="14"/>
      <name val="Times New Roman"/>
      <family val="1"/>
    </font>
    <font>
      <sz val="14"/>
      <color indexed="12"/>
      <name val="Times New Roman"/>
      <family val="1"/>
    </font>
    <font>
      <b/>
      <sz val="14"/>
      <color indexed="36"/>
      <name val="Times New Roman"/>
      <family val="1"/>
    </font>
    <font>
      <b/>
      <i/>
      <sz val="14"/>
      <color indexed="36"/>
      <name val="Times New Roman"/>
      <family val="1"/>
    </font>
    <font>
      <b/>
      <sz val="13"/>
      <color indexed="36"/>
      <name val="Times New Roman"/>
      <family val="1"/>
    </font>
    <font>
      <sz val="26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9" fillId="24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24" borderId="11" xfId="0" applyFont="1" applyFill="1" applyBorder="1" applyAlignment="1">
      <alignment wrapText="1"/>
    </xf>
    <xf numFmtId="0" fontId="6" fillId="24" borderId="1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24" borderId="11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3" borderId="0" xfId="0" applyFont="1" applyFill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1" fillId="6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24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" fillId="26" borderId="11" xfId="0" applyFont="1" applyFill="1" applyBorder="1" applyAlignment="1">
      <alignment wrapText="1"/>
    </xf>
    <xf numFmtId="0" fontId="19" fillId="26" borderId="10" xfId="0" applyFont="1" applyFill="1" applyBorder="1" applyAlignment="1">
      <alignment horizontal="center" vertical="center" wrapText="1"/>
    </xf>
    <xf numFmtId="0" fontId="4" fillId="27" borderId="11" xfId="0" applyFont="1" applyFill="1" applyBorder="1" applyAlignment="1">
      <alignment wrapText="1"/>
    </xf>
    <xf numFmtId="0" fontId="19" fillId="27" borderId="10" xfId="0" applyFont="1" applyFill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176" fontId="11" fillId="0" borderId="0" xfId="0" applyNumberFormat="1" applyFont="1" applyFill="1" applyBorder="1" applyAlignment="1">
      <alignment horizontal="left" vertical="center" wrapText="1" indent="1"/>
    </xf>
    <xf numFmtId="0" fontId="7" fillId="0" borderId="0" xfId="0" applyFont="1" applyFill="1" applyAlignment="1">
      <alignment/>
    </xf>
    <xf numFmtId="176" fontId="7" fillId="24" borderId="0" xfId="0" applyNumberFormat="1" applyFont="1" applyFill="1" applyBorder="1" applyAlignment="1">
      <alignment horizontal="left" vertical="center" wrapText="1" indent="1"/>
    </xf>
    <xf numFmtId="0" fontId="7" fillId="24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24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0" fontId="11" fillId="24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vertical="center" wrapText="1"/>
    </xf>
    <xf numFmtId="0" fontId="7" fillId="22" borderId="0" xfId="0" applyFont="1" applyFill="1" applyBorder="1" applyAlignment="1">
      <alignment horizontal="left" vertical="center" wrapText="1" indent="1"/>
    </xf>
    <xf numFmtId="0" fontId="11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176" fontId="11" fillId="0" borderId="13" xfId="0" applyNumberFormat="1" applyFont="1" applyFill="1" applyBorder="1" applyAlignment="1">
      <alignment horizontal="left" vertical="center" wrapText="1"/>
    </xf>
    <xf numFmtId="176" fontId="11" fillId="0" borderId="13" xfId="0" applyNumberFormat="1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26" borderId="10" xfId="0" applyFont="1" applyFill="1" applyBorder="1" applyAlignment="1">
      <alignment horizontal="center" vertical="center" wrapText="1"/>
    </xf>
    <xf numFmtId="0" fontId="42" fillId="6" borderId="11" xfId="0" applyFont="1" applyFill="1" applyBorder="1" applyAlignment="1">
      <alignment wrapText="1"/>
    </xf>
    <xf numFmtId="0" fontId="43" fillId="6" borderId="10" xfId="0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wrapText="1"/>
    </xf>
    <xf numFmtId="0" fontId="4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wrapText="1"/>
    </xf>
    <xf numFmtId="0" fontId="2" fillId="0" borderId="13" xfId="0" applyFont="1" applyBorder="1" applyAlignment="1">
      <alignment horizontal="left" vertical="center" wrapText="1"/>
    </xf>
    <xf numFmtId="0" fontId="46" fillId="22" borderId="11" xfId="0" applyFont="1" applyFill="1" applyBorder="1" applyAlignment="1">
      <alignment vertical="center" wrapText="1"/>
    </xf>
    <xf numFmtId="0" fontId="46" fillId="2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5" fillId="22" borderId="11" xfId="0" applyFont="1" applyFill="1" applyBorder="1" applyAlignment="1">
      <alignment wrapText="1"/>
    </xf>
    <xf numFmtId="0" fontId="45" fillId="22" borderId="10" xfId="0" applyFont="1" applyFill="1" applyBorder="1" applyAlignment="1">
      <alignment horizontal="center" vertical="center"/>
    </xf>
    <xf numFmtId="0" fontId="45" fillId="22" borderId="11" xfId="0" applyFont="1" applyFill="1" applyBorder="1" applyAlignment="1">
      <alignment vertical="center" wrapText="1"/>
    </xf>
    <xf numFmtId="0" fontId="42" fillId="6" borderId="11" xfId="0" applyFont="1" applyFill="1" applyBorder="1" applyAlignment="1">
      <alignment/>
    </xf>
    <xf numFmtId="0" fontId="7" fillId="6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7" fillId="26" borderId="11" xfId="0" applyFont="1" applyFill="1" applyBorder="1" applyAlignment="1">
      <alignment wrapText="1"/>
    </xf>
    <xf numFmtId="0" fontId="4" fillId="26" borderId="10" xfId="0" applyFont="1" applyFill="1" applyBorder="1" applyAlignment="1">
      <alignment horizontal="center" vertical="top" wrapText="1"/>
    </xf>
    <xf numFmtId="0" fontId="4" fillId="26" borderId="10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wrapText="1"/>
    </xf>
    <xf numFmtId="0" fontId="4" fillId="6" borderId="10" xfId="0" applyFont="1" applyFill="1" applyBorder="1" applyAlignment="1">
      <alignment horizontal="center" vertical="top" wrapText="1"/>
    </xf>
    <xf numFmtId="0" fontId="4" fillId="26" borderId="10" xfId="0" applyFont="1" applyFill="1" applyBorder="1" applyAlignment="1">
      <alignment horizontal="center" vertical="center" wrapText="1"/>
    </xf>
    <xf numFmtId="0" fontId="7" fillId="26" borderId="13" xfId="0" applyFont="1" applyFill="1" applyBorder="1" applyAlignment="1">
      <alignment wrapText="1"/>
    </xf>
    <xf numFmtId="0" fontId="4" fillId="26" borderId="12" xfId="0" applyFont="1" applyFill="1" applyBorder="1" applyAlignment="1">
      <alignment horizontal="center" vertical="top" wrapText="1"/>
    </xf>
    <xf numFmtId="0" fontId="4" fillId="26" borderId="13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wrapText="1"/>
    </xf>
    <xf numFmtId="0" fontId="6" fillId="6" borderId="10" xfId="0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wrapText="1"/>
    </xf>
    <xf numFmtId="0" fontId="45" fillId="26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7" fillId="26" borderId="10" xfId="0" applyFont="1" applyFill="1" applyBorder="1" applyAlignment="1">
      <alignment horizontal="center" vertical="top" wrapText="1"/>
    </xf>
    <xf numFmtId="0" fontId="7" fillId="26" borderId="10" xfId="0" applyFont="1" applyFill="1" applyBorder="1" applyAlignment="1">
      <alignment horizontal="center" wrapText="1"/>
    </xf>
    <xf numFmtId="0" fontId="45" fillId="26" borderId="11" xfId="0" applyFont="1" applyFill="1" applyBorder="1" applyAlignment="1">
      <alignment wrapText="1"/>
    </xf>
    <xf numFmtId="0" fontId="45" fillId="26" borderId="10" xfId="0" applyFont="1" applyFill="1" applyBorder="1" applyAlignment="1">
      <alignment horizontal="center" vertical="top" wrapText="1"/>
    </xf>
    <xf numFmtId="176" fontId="7" fillId="0" borderId="0" xfId="0" applyNumberFormat="1" applyFont="1" applyFill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76" fontId="11" fillId="0" borderId="16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" fontId="11" fillId="0" borderId="16" xfId="0" applyNumberFormat="1" applyFont="1" applyBorder="1" applyAlignment="1">
      <alignment/>
    </xf>
    <xf numFmtId="176" fontId="11" fillId="0" borderId="21" xfId="0" applyNumberFormat="1" applyFont="1" applyBorder="1" applyAlignment="1">
      <alignment/>
    </xf>
    <xf numFmtId="0" fontId="11" fillId="0" borderId="21" xfId="0" applyFont="1" applyBorder="1" applyAlignment="1">
      <alignment/>
    </xf>
    <xf numFmtId="176" fontId="11" fillId="0" borderId="17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176" fontId="11" fillId="0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176" fontId="11" fillId="0" borderId="17" xfId="0" applyNumberFormat="1" applyFont="1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 vertical="top" wrapText="1"/>
    </xf>
    <xf numFmtId="0" fontId="11" fillId="0" borderId="22" xfId="0" applyFont="1" applyBorder="1" applyAlignment="1">
      <alignment/>
    </xf>
    <xf numFmtId="0" fontId="11" fillId="0" borderId="20" xfId="0" applyFont="1" applyBorder="1" applyAlignment="1">
      <alignment/>
    </xf>
    <xf numFmtId="1" fontId="7" fillId="26" borderId="10" xfId="0" applyNumberFormat="1" applyFont="1" applyFill="1" applyBorder="1" applyAlignment="1">
      <alignment horizontal="center" vertical="center" wrapText="1"/>
    </xf>
    <xf numFmtId="0" fontId="11" fillId="26" borderId="0" xfId="0" applyFont="1" applyFill="1" applyAlignment="1">
      <alignment/>
    </xf>
    <xf numFmtId="176" fontId="7" fillId="26" borderId="13" xfId="0" applyNumberFormat="1" applyFont="1" applyFill="1" applyBorder="1" applyAlignment="1">
      <alignment/>
    </xf>
    <xf numFmtId="1" fontId="7" fillId="26" borderId="13" xfId="0" applyNumberFormat="1" applyFont="1" applyFill="1" applyBorder="1" applyAlignment="1">
      <alignment/>
    </xf>
    <xf numFmtId="1" fontId="11" fillId="26" borderId="10" xfId="0" applyNumberFormat="1" applyFont="1" applyFill="1" applyBorder="1" applyAlignment="1">
      <alignment horizontal="center" vertical="center" wrapText="1"/>
    </xf>
    <xf numFmtId="0" fontId="7" fillId="26" borderId="23" xfId="0" applyFont="1" applyFill="1" applyBorder="1" applyAlignment="1">
      <alignment horizontal="center" wrapText="1"/>
    </xf>
    <xf numFmtId="176" fontId="7" fillId="26" borderId="13" xfId="0" applyNumberFormat="1" applyFont="1" applyFill="1" applyBorder="1" applyAlignment="1">
      <alignment horizontal="right" wrapText="1"/>
    </xf>
    <xf numFmtId="0" fontId="7" fillId="26" borderId="11" xfId="0" applyFont="1" applyFill="1" applyBorder="1" applyAlignment="1">
      <alignment vertical="top" wrapText="1"/>
    </xf>
    <xf numFmtId="0" fontId="43" fillId="26" borderId="11" xfId="0" applyFont="1" applyFill="1" applyBorder="1" applyAlignment="1">
      <alignment wrapText="1"/>
    </xf>
    <xf numFmtId="0" fontId="43" fillId="26" borderId="10" xfId="0" applyFont="1" applyFill="1" applyBorder="1" applyAlignment="1">
      <alignment horizontal="center" wrapText="1"/>
    </xf>
    <xf numFmtId="0" fontId="39" fillId="26" borderId="0" xfId="0" applyFont="1" applyFill="1" applyAlignment="1">
      <alignment/>
    </xf>
    <xf numFmtId="176" fontId="43" fillId="26" borderId="13" xfId="0" applyNumberFormat="1" applyFont="1" applyFill="1" applyBorder="1" applyAlignment="1">
      <alignment horizontal="center" wrapText="1"/>
    </xf>
    <xf numFmtId="1" fontId="43" fillId="26" borderId="11" xfId="0" applyNumberFormat="1" applyFont="1" applyFill="1" applyBorder="1" applyAlignment="1">
      <alignment horizontal="center"/>
    </xf>
    <xf numFmtId="0" fontId="43" fillId="26" borderId="10" xfId="0" applyFont="1" applyFill="1" applyBorder="1" applyAlignment="1">
      <alignment horizontal="center" vertical="top" wrapText="1"/>
    </xf>
    <xf numFmtId="1" fontId="43" fillId="26" borderId="10" xfId="0" applyNumberFormat="1" applyFont="1" applyFill="1" applyBorder="1" applyAlignment="1">
      <alignment horizontal="center" vertical="center" wrapText="1"/>
    </xf>
    <xf numFmtId="176" fontId="42" fillId="26" borderId="11" xfId="0" applyNumberFormat="1" applyFont="1" applyFill="1" applyBorder="1" applyAlignment="1">
      <alignment/>
    </xf>
    <xf numFmtId="1" fontId="42" fillId="26" borderId="11" xfId="0" applyNumberFormat="1" applyFont="1" applyFill="1" applyBorder="1" applyAlignment="1">
      <alignment/>
    </xf>
    <xf numFmtId="1" fontId="43" fillId="26" borderId="10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24" xfId="0" applyFont="1" applyBorder="1" applyAlignment="1">
      <alignment/>
    </xf>
    <xf numFmtId="0" fontId="45" fillId="26" borderId="14" xfId="0" applyFont="1" applyFill="1" applyBorder="1" applyAlignment="1">
      <alignment/>
    </xf>
    <xf numFmtId="0" fontId="45" fillId="26" borderId="20" xfId="0" applyFont="1" applyFill="1" applyBorder="1" applyAlignment="1">
      <alignment horizontal="center" vertical="center"/>
    </xf>
    <xf numFmtId="0" fontId="50" fillId="26" borderId="13" xfId="0" applyFont="1" applyFill="1" applyBorder="1" applyAlignment="1">
      <alignment horizontal="left" vertical="center"/>
    </xf>
    <xf numFmtId="0" fontId="50" fillId="26" borderId="13" xfId="0" applyFont="1" applyFill="1" applyBorder="1" applyAlignment="1">
      <alignment horizontal="center" vertical="center"/>
    </xf>
    <xf numFmtId="0" fontId="51" fillId="26" borderId="11" xfId="0" applyFont="1" applyFill="1" applyBorder="1" applyAlignment="1">
      <alignment wrapText="1"/>
    </xf>
    <xf numFmtId="0" fontId="50" fillId="26" borderId="10" xfId="0" applyFont="1" applyFill="1" applyBorder="1" applyAlignment="1">
      <alignment horizontal="center"/>
    </xf>
    <xf numFmtId="0" fontId="51" fillId="6" borderId="11" xfId="0" applyFont="1" applyFill="1" applyBorder="1" applyAlignment="1">
      <alignment wrapText="1"/>
    </xf>
    <xf numFmtId="0" fontId="50" fillId="6" borderId="10" xfId="0" applyFont="1" applyFill="1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/>
    </xf>
    <xf numFmtId="0" fontId="51" fillId="6" borderId="11" xfId="0" applyFont="1" applyFill="1" applyBorder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50" fillId="24" borderId="11" xfId="0" applyFont="1" applyFill="1" applyBorder="1" applyAlignment="1">
      <alignment horizontal="left" vertical="center" wrapText="1"/>
    </xf>
    <xf numFmtId="0" fontId="50" fillId="2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7" fillId="24" borderId="25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4" borderId="2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24" borderId="15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1" fillId="24" borderId="2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7" fillId="24" borderId="26" xfId="0" applyFont="1" applyFill="1" applyBorder="1" applyAlignment="1">
      <alignment horizontal="center" vertical="top" wrapText="1"/>
    </xf>
    <xf numFmtId="0" fontId="7" fillId="24" borderId="25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7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75" zoomScaleSheetLayoutView="75" zoomScalePageLayoutView="0" workbookViewId="0" topLeftCell="D27">
      <selection activeCell="E48" sqref="E48"/>
    </sheetView>
  </sheetViews>
  <sheetFormatPr defaultColWidth="9.00390625" defaultRowHeight="12.75"/>
  <cols>
    <col min="1" max="1" width="35.75390625" style="98" customWidth="1"/>
    <col min="2" max="2" width="16.375" style="98" customWidth="1"/>
    <col min="3" max="3" width="15.75390625" style="98" customWidth="1"/>
    <col min="4" max="4" width="16.625" style="98" customWidth="1"/>
    <col min="5" max="5" width="19.125" style="98" customWidth="1"/>
    <col min="6" max="6" width="16.00390625" style="98" customWidth="1"/>
    <col min="7" max="7" width="19.625" style="98" customWidth="1"/>
    <col min="8" max="8" width="16.125" style="98" customWidth="1"/>
    <col min="9" max="9" width="15.75390625" style="98" customWidth="1"/>
    <col min="10" max="10" width="19.25390625" style="98" customWidth="1"/>
    <col min="11" max="11" width="17.875" style="98" customWidth="1"/>
    <col min="12" max="12" width="19.875" style="98" customWidth="1"/>
    <col min="13" max="13" width="17.75390625" style="98" customWidth="1"/>
    <col min="14" max="14" width="15.625" style="98" customWidth="1"/>
    <col min="15" max="15" width="14.25390625" style="98" customWidth="1"/>
    <col min="16" max="16" width="16.625" style="98" customWidth="1"/>
    <col min="17" max="16384" width="9.125" style="98" customWidth="1"/>
  </cols>
  <sheetData>
    <row r="1" spans="7:14" ht="18.75">
      <c r="G1" s="44"/>
      <c r="H1" s="44"/>
      <c r="I1" s="44"/>
      <c r="J1" s="44"/>
      <c r="M1" s="266" t="s">
        <v>147</v>
      </c>
      <c r="N1" s="266"/>
    </row>
    <row r="2" spans="7:16" ht="18.75">
      <c r="G2" s="44"/>
      <c r="H2" s="44"/>
      <c r="I2" s="44"/>
      <c r="J2" s="44"/>
      <c r="M2" s="267" t="s">
        <v>146</v>
      </c>
      <c r="N2" s="267"/>
      <c r="O2" s="267"/>
      <c r="P2" s="267"/>
    </row>
    <row r="3" spans="7:16" ht="18.75">
      <c r="G3" s="44"/>
      <c r="H3" s="44"/>
      <c r="I3" s="44"/>
      <c r="J3" s="44"/>
      <c r="M3" s="267"/>
      <c r="N3" s="267"/>
      <c r="O3" s="267"/>
      <c r="P3" s="267"/>
    </row>
    <row r="4" spans="7:16" ht="18.75">
      <c r="G4" s="44"/>
      <c r="H4" s="44"/>
      <c r="I4" s="44"/>
      <c r="J4" s="44"/>
      <c r="M4" s="267"/>
      <c r="N4" s="267"/>
      <c r="O4" s="267"/>
      <c r="P4" s="267"/>
    </row>
    <row r="5" spans="1:16" ht="38.25" customHeight="1" thickBot="1">
      <c r="A5" s="268" t="s">
        <v>131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</row>
    <row r="6" spans="1:16" ht="19.5" thickBot="1">
      <c r="A6" s="270"/>
      <c r="B6" s="262" t="s">
        <v>97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3" t="s">
        <v>23</v>
      </c>
    </row>
    <row r="7" spans="1:16" ht="38.25" thickBot="1">
      <c r="A7" s="271"/>
      <c r="B7" s="269" t="s">
        <v>60</v>
      </c>
      <c r="C7" s="269"/>
      <c r="D7" s="269" t="s">
        <v>100</v>
      </c>
      <c r="E7" s="269"/>
      <c r="F7" s="269" t="s">
        <v>98</v>
      </c>
      <c r="G7" s="269"/>
      <c r="H7" s="269" t="s">
        <v>69</v>
      </c>
      <c r="I7" s="269"/>
      <c r="J7" s="269" t="s">
        <v>99</v>
      </c>
      <c r="K7" s="269"/>
      <c r="L7" s="49" t="s">
        <v>106</v>
      </c>
      <c r="M7" s="49" t="s">
        <v>101</v>
      </c>
      <c r="N7" s="49" t="s">
        <v>61</v>
      </c>
      <c r="O7" s="49"/>
      <c r="P7" s="264"/>
    </row>
    <row r="8" spans="1:16" ht="30" customHeight="1" thickBot="1">
      <c r="A8" s="271"/>
      <c r="B8" s="273" t="s">
        <v>102</v>
      </c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64"/>
    </row>
    <row r="9" spans="1:16" ht="113.25" customHeight="1" thickBot="1">
      <c r="A9" s="272"/>
      <c r="B9" s="49" t="s">
        <v>60</v>
      </c>
      <c r="C9" s="49" t="s">
        <v>200</v>
      </c>
      <c r="D9" s="49" t="s">
        <v>100</v>
      </c>
      <c r="E9" s="49" t="s">
        <v>201</v>
      </c>
      <c r="F9" s="49" t="s">
        <v>151</v>
      </c>
      <c r="G9" s="49" t="s">
        <v>153</v>
      </c>
      <c r="H9" s="49" t="s">
        <v>203</v>
      </c>
      <c r="I9" s="49" t="s">
        <v>204</v>
      </c>
      <c r="J9" s="49" t="s">
        <v>202</v>
      </c>
      <c r="K9" s="49" t="s">
        <v>205</v>
      </c>
      <c r="L9" s="49" t="s">
        <v>112</v>
      </c>
      <c r="M9" s="49" t="s">
        <v>101</v>
      </c>
      <c r="N9" s="49" t="s">
        <v>61</v>
      </c>
      <c r="O9" s="49" t="s">
        <v>103</v>
      </c>
      <c r="P9" s="265"/>
    </row>
    <row r="10" spans="1:16" s="110" customFormat="1" ht="21.75" customHeight="1" thickBot="1">
      <c r="A10" s="39"/>
      <c r="B10" s="277" t="s">
        <v>118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8"/>
    </row>
    <row r="11" spans="1:16" ht="46.5" customHeight="1" thickBot="1">
      <c r="A11" s="37" t="s">
        <v>130</v>
      </c>
      <c r="B11" s="275"/>
      <c r="C11" s="276"/>
      <c r="D11" s="259"/>
      <c r="E11" s="260"/>
      <c r="F11" s="259"/>
      <c r="G11" s="260"/>
      <c r="H11" s="269"/>
      <c r="I11" s="269"/>
      <c r="J11" s="269"/>
      <c r="K11" s="269"/>
      <c r="L11" s="49"/>
      <c r="M11" s="49"/>
      <c r="N11" s="49"/>
      <c r="O11" s="49"/>
      <c r="P11" s="37">
        <f>SUM(B11:O11)</f>
        <v>0</v>
      </c>
    </row>
    <row r="12" spans="1:16" ht="38.25" thickBot="1">
      <c r="A12" s="38" t="s">
        <v>109</v>
      </c>
      <c r="B12" s="38"/>
      <c r="C12" s="38"/>
      <c r="D12" s="49"/>
      <c r="E12" s="49"/>
      <c r="F12" s="49"/>
      <c r="G12" s="49" t="s">
        <v>108</v>
      </c>
      <c r="H12" s="49"/>
      <c r="I12" s="49"/>
      <c r="J12" s="49"/>
      <c r="K12" s="49"/>
      <c r="L12" s="49"/>
      <c r="M12" s="49"/>
      <c r="N12" s="49"/>
      <c r="O12" s="49"/>
      <c r="P12" s="49" t="s">
        <v>108</v>
      </c>
    </row>
    <row r="13" spans="1:16" ht="24.75" customHeight="1" thickBot="1">
      <c r="A13" s="40" t="s">
        <v>104</v>
      </c>
      <c r="B13" s="38"/>
      <c r="C13" s="38"/>
      <c r="D13" s="49"/>
      <c r="E13" s="49"/>
      <c r="F13" s="49"/>
      <c r="G13" s="49" t="s">
        <v>108</v>
      </c>
      <c r="H13" s="49"/>
      <c r="I13" s="49"/>
      <c r="J13" s="49"/>
      <c r="K13" s="49"/>
      <c r="L13" s="49"/>
      <c r="M13" s="49"/>
      <c r="N13" s="49"/>
      <c r="O13" s="49"/>
      <c r="P13" s="37">
        <f>SUM(B13:O13)</f>
        <v>0</v>
      </c>
    </row>
    <row r="14" spans="1:16" ht="26.25" customHeight="1" thickBot="1">
      <c r="A14" s="38" t="s">
        <v>110</v>
      </c>
      <c r="B14" s="38"/>
      <c r="C14" s="38"/>
      <c r="D14" s="49"/>
      <c r="E14" s="49"/>
      <c r="F14" s="49"/>
      <c r="G14" s="49" t="s">
        <v>108</v>
      </c>
      <c r="H14" s="49"/>
      <c r="I14" s="49"/>
      <c r="J14" s="49"/>
      <c r="K14" s="49"/>
      <c r="L14" s="49"/>
      <c r="M14" s="49"/>
      <c r="N14" s="49"/>
      <c r="O14" s="49"/>
      <c r="P14" s="49" t="s">
        <v>108</v>
      </c>
    </row>
    <row r="15" spans="1:16" ht="29.25" customHeight="1" thickBot="1">
      <c r="A15" s="41" t="s">
        <v>105</v>
      </c>
      <c r="B15" s="38"/>
      <c r="C15" s="38"/>
      <c r="D15" s="49"/>
      <c r="E15" s="49"/>
      <c r="F15" s="49"/>
      <c r="G15" s="49" t="s">
        <v>108</v>
      </c>
      <c r="H15" s="49"/>
      <c r="I15" s="49"/>
      <c r="J15" s="49"/>
      <c r="K15" s="49"/>
      <c r="L15" s="49"/>
      <c r="M15" s="49"/>
      <c r="N15" s="49"/>
      <c r="O15" s="49"/>
      <c r="P15" s="37">
        <f>SUM(B15:O15)</f>
        <v>0</v>
      </c>
    </row>
    <row r="16" spans="1:16" ht="50.25" customHeight="1" thickBot="1">
      <c r="A16" s="38" t="s">
        <v>107</v>
      </c>
      <c r="B16" s="275">
        <f>B11-B13-C13-B15-C15</f>
        <v>0</v>
      </c>
      <c r="C16" s="276"/>
      <c r="D16" s="275">
        <f>D11-D13-E13-D15-E15</f>
        <v>0</v>
      </c>
      <c r="E16" s="276"/>
      <c r="F16" s="37">
        <f>F11-F13-F15</f>
        <v>0</v>
      </c>
      <c r="G16" s="37"/>
      <c r="H16" s="274">
        <f>H11-H13-I13-H15-I15</f>
        <v>0</v>
      </c>
      <c r="I16" s="274"/>
      <c r="J16" s="274">
        <f>J11-J13-K13-J15-K15</f>
        <v>0</v>
      </c>
      <c r="K16" s="274"/>
      <c r="L16" s="37">
        <f>L11-L13-L15</f>
        <v>0</v>
      </c>
      <c r="M16" s="37">
        <f>M11-M13-M15</f>
        <v>0</v>
      </c>
      <c r="N16" s="37">
        <f>N11-N13-N15</f>
        <v>0</v>
      </c>
      <c r="O16" s="37">
        <f>O11-O13-O15</f>
        <v>0</v>
      </c>
      <c r="P16" s="37">
        <f>SUM(B16:O16)</f>
        <v>0</v>
      </c>
    </row>
    <row r="17" spans="1:16" s="110" customFormat="1" ht="19.5" customHeight="1" thickBot="1">
      <c r="A17" s="39"/>
      <c r="B17" s="277" t="s">
        <v>119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8"/>
    </row>
    <row r="18" spans="1:16" ht="46.5" customHeight="1" thickBot="1">
      <c r="A18" s="37" t="s">
        <v>130</v>
      </c>
      <c r="B18" s="275"/>
      <c r="C18" s="276"/>
      <c r="D18" s="259"/>
      <c r="E18" s="260"/>
      <c r="F18" s="259"/>
      <c r="G18" s="260"/>
      <c r="H18" s="269"/>
      <c r="I18" s="269"/>
      <c r="J18" s="269"/>
      <c r="K18" s="269"/>
      <c r="L18" s="49"/>
      <c r="M18" s="49"/>
      <c r="N18" s="49"/>
      <c r="O18" s="49"/>
      <c r="P18" s="37">
        <f>SUM(B18:O18)</f>
        <v>0</v>
      </c>
    </row>
    <row r="19" spans="1:16" ht="38.25" thickBot="1">
      <c r="A19" s="38" t="s">
        <v>109</v>
      </c>
      <c r="B19" s="38"/>
      <c r="C19" s="38"/>
      <c r="D19" s="49"/>
      <c r="E19" s="49"/>
      <c r="F19" s="49" t="s">
        <v>108</v>
      </c>
      <c r="G19" s="49"/>
      <c r="H19" s="49"/>
      <c r="I19" s="49"/>
      <c r="J19" s="49"/>
      <c r="K19" s="49"/>
      <c r="L19" s="49"/>
      <c r="M19" s="49"/>
      <c r="N19" s="49"/>
      <c r="O19" s="49"/>
      <c r="P19" s="49" t="s">
        <v>108</v>
      </c>
    </row>
    <row r="20" spans="1:16" ht="26.25" customHeight="1" thickBot="1">
      <c r="A20" s="40" t="s">
        <v>104</v>
      </c>
      <c r="B20" s="38"/>
      <c r="C20" s="38"/>
      <c r="D20" s="49"/>
      <c r="E20" s="49"/>
      <c r="F20" s="49" t="s">
        <v>108</v>
      </c>
      <c r="G20" s="49"/>
      <c r="H20" s="49"/>
      <c r="I20" s="49"/>
      <c r="J20" s="49"/>
      <c r="K20" s="49"/>
      <c r="L20" s="49"/>
      <c r="M20" s="49"/>
      <c r="N20" s="49"/>
      <c r="O20" s="49"/>
      <c r="P20" s="37">
        <f>SUM(B20:O20)</f>
        <v>0</v>
      </c>
    </row>
    <row r="21" spans="1:16" ht="26.25" customHeight="1" thickBot="1">
      <c r="A21" s="38" t="s">
        <v>110</v>
      </c>
      <c r="B21" s="38"/>
      <c r="C21" s="38"/>
      <c r="D21" s="49"/>
      <c r="E21" s="49"/>
      <c r="F21" s="49" t="s">
        <v>108</v>
      </c>
      <c r="G21" s="49"/>
      <c r="H21" s="49"/>
      <c r="I21" s="49"/>
      <c r="J21" s="49"/>
      <c r="K21" s="49"/>
      <c r="L21" s="49"/>
      <c r="M21" s="49"/>
      <c r="N21" s="49"/>
      <c r="O21" s="49"/>
      <c r="P21" s="49" t="s">
        <v>108</v>
      </c>
    </row>
    <row r="22" spans="1:16" ht="27.75" customHeight="1" thickBot="1">
      <c r="A22" s="41" t="s">
        <v>105</v>
      </c>
      <c r="B22" s="38"/>
      <c r="C22" s="38"/>
      <c r="D22" s="49"/>
      <c r="E22" s="49"/>
      <c r="F22" s="49" t="s">
        <v>108</v>
      </c>
      <c r="G22" s="49"/>
      <c r="H22" s="49"/>
      <c r="I22" s="49"/>
      <c r="J22" s="49"/>
      <c r="K22" s="49"/>
      <c r="L22" s="49"/>
      <c r="M22" s="49"/>
      <c r="N22" s="49"/>
      <c r="O22" s="49"/>
      <c r="P22" s="37">
        <f>SUM(B22:O22)</f>
        <v>0</v>
      </c>
    </row>
    <row r="23" spans="1:16" ht="57" thickBot="1">
      <c r="A23" s="38" t="s">
        <v>107</v>
      </c>
      <c r="B23" s="275">
        <f>B18-B20-C20-B22-C22</f>
        <v>0</v>
      </c>
      <c r="C23" s="276"/>
      <c r="D23" s="275">
        <f>D18-D20-E20-D22-E22</f>
        <v>0</v>
      </c>
      <c r="E23" s="276"/>
      <c r="F23" s="37"/>
      <c r="G23" s="197">
        <f>G18-G20-G22</f>
        <v>0</v>
      </c>
      <c r="H23" s="274">
        <f>H18-H20-I20-H22-I22</f>
        <v>0</v>
      </c>
      <c r="I23" s="274"/>
      <c r="J23" s="274">
        <f>J18-J20-K20-J22-K22</f>
        <v>0</v>
      </c>
      <c r="K23" s="274"/>
      <c r="L23" s="37">
        <f>L18-L20-L22</f>
        <v>0</v>
      </c>
      <c r="M23" s="37">
        <f>M18-M20-M22</f>
        <v>0</v>
      </c>
      <c r="N23" s="37">
        <f>N18-N20-N22</f>
        <v>0</v>
      </c>
      <c r="O23" s="37">
        <f>O18-O20-O22</f>
        <v>0</v>
      </c>
      <c r="P23" s="37">
        <f>SUM(B23:O23)</f>
        <v>0</v>
      </c>
    </row>
    <row r="24" spans="1:16" s="110" customFormat="1" ht="19.5" customHeight="1" thickBot="1">
      <c r="A24" s="39"/>
      <c r="B24" s="277" t="s">
        <v>206</v>
      </c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8"/>
    </row>
    <row r="25" spans="1:16" ht="48" customHeight="1" thickBot="1">
      <c r="A25" s="37" t="s">
        <v>130</v>
      </c>
      <c r="B25" s="275"/>
      <c r="C25" s="276"/>
      <c r="D25" s="259"/>
      <c r="E25" s="260"/>
      <c r="F25" s="37" t="s">
        <v>108</v>
      </c>
      <c r="G25" s="37" t="s">
        <v>108</v>
      </c>
      <c r="H25" s="269"/>
      <c r="I25" s="269"/>
      <c r="J25" s="269"/>
      <c r="K25" s="269"/>
      <c r="L25" s="49"/>
      <c r="M25" s="49"/>
      <c r="N25" s="49"/>
      <c r="O25" s="49"/>
      <c r="P25" s="37">
        <f>SUM(B25:O25)</f>
        <v>0</v>
      </c>
    </row>
    <row r="26" spans="1:16" ht="38.25" thickBot="1">
      <c r="A26" s="38" t="s">
        <v>109</v>
      </c>
      <c r="B26" s="38"/>
      <c r="C26" s="38"/>
      <c r="D26" s="49"/>
      <c r="E26" s="37"/>
      <c r="F26" s="37" t="s">
        <v>108</v>
      </c>
      <c r="G26" s="37" t="s">
        <v>108</v>
      </c>
      <c r="H26" s="37"/>
      <c r="I26" s="37"/>
      <c r="J26" s="37"/>
      <c r="K26" s="37"/>
      <c r="L26" s="37"/>
      <c r="M26" s="37"/>
      <c r="N26" s="37"/>
      <c r="O26" s="37"/>
      <c r="P26" s="49" t="s">
        <v>108</v>
      </c>
    </row>
    <row r="27" spans="1:16" ht="30.75" customHeight="1" thickBot="1">
      <c r="A27" s="40" t="s">
        <v>104</v>
      </c>
      <c r="B27" s="38"/>
      <c r="C27" s="38"/>
      <c r="D27" s="49"/>
      <c r="E27" s="37"/>
      <c r="F27" s="37" t="s">
        <v>108</v>
      </c>
      <c r="G27" s="37" t="s">
        <v>108</v>
      </c>
      <c r="H27" s="37"/>
      <c r="I27" s="37"/>
      <c r="J27" s="37"/>
      <c r="K27" s="37"/>
      <c r="L27" s="37"/>
      <c r="M27" s="37"/>
      <c r="N27" s="37"/>
      <c r="O27" s="37"/>
      <c r="P27" s="37">
        <f>SUM(B27:O27)</f>
        <v>0</v>
      </c>
    </row>
    <row r="28" spans="1:16" ht="27.75" customHeight="1" thickBot="1">
      <c r="A28" s="38" t="s">
        <v>110</v>
      </c>
      <c r="B28" s="38"/>
      <c r="C28" s="38"/>
      <c r="D28" s="49"/>
      <c r="E28" s="37"/>
      <c r="F28" s="37" t="s">
        <v>108</v>
      </c>
      <c r="G28" s="37" t="s">
        <v>108</v>
      </c>
      <c r="H28" s="37"/>
      <c r="I28" s="37"/>
      <c r="J28" s="37"/>
      <c r="K28" s="37"/>
      <c r="L28" s="37"/>
      <c r="M28" s="37"/>
      <c r="N28" s="37"/>
      <c r="O28" s="37"/>
      <c r="P28" s="49" t="s">
        <v>108</v>
      </c>
    </row>
    <row r="29" spans="1:16" ht="27.75" customHeight="1" thickBot="1">
      <c r="A29" s="41" t="s">
        <v>105</v>
      </c>
      <c r="B29" s="38"/>
      <c r="C29" s="38"/>
      <c r="D29" s="49"/>
      <c r="E29" s="37"/>
      <c r="F29" s="37" t="s">
        <v>108</v>
      </c>
      <c r="G29" s="37" t="s">
        <v>108</v>
      </c>
      <c r="H29" s="37"/>
      <c r="I29" s="37"/>
      <c r="J29" s="37"/>
      <c r="K29" s="37"/>
      <c r="L29" s="37"/>
      <c r="M29" s="37"/>
      <c r="N29" s="37"/>
      <c r="O29" s="37"/>
      <c r="P29" s="37">
        <f>SUM(B29:O29)</f>
        <v>0</v>
      </c>
    </row>
    <row r="30" spans="1:16" ht="57" thickBot="1">
      <c r="A30" s="38" t="s">
        <v>107</v>
      </c>
      <c r="B30" s="275">
        <f>B25-B27-C27-B29-C29</f>
        <v>0</v>
      </c>
      <c r="C30" s="276"/>
      <c r="D30" s="275">
        <f>D25-D27-E27-D29-E29</f>
        <v>0</v>
      </c>
      <c r="E30" s="276"/>
      <c r="F30" s="37"/>
      <c r="G30" s="37"/>
      <c r="H30" s="274">
        <f>H25-H27-I27-H29-I29</f>
        <v>0</v>
      </c>
      <c r="I30" s="274"/>
      <c r="J30" s="274">
        <f>J25-J27-K27-J29-K29</f>
        <v>0</v>
      </c>
      <c r="K30" s="274"/>
      <c r="L30" s="37">
        <f>L25-L27-L29</f>
        <v>0</v>
      </c>
      <c r="M30" s="37">
        <f>M25-M27-M29</f>
        <v>0</v>
      </c>
      <c r="N30" s="37">
        <f>N25-N27-N29</f>
        <v>0</v>
      </c>
      <c r="O30" s="37">
        <f>O25-O27-O29</f>
        <v>0</v>
      </c>
      <c r="P30" s="37">
        <f>SUM(B30:O30)</f>
        <v>0</v>
      </c>
    </row>
    <row r="31" spans="1:16" ht="18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33">
      <c r="A32" s="340" t="s">
        <v>207</v>
      </c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</row>
    <row r="33" spans="1:16" ht="18.75">
      <c r="A33" s="336"/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</row>
  </sheetData>
  <sheetProtection/>
  <mergeCells count="43">
    <mergeCell ref="A32:P32"/>
    <mergeCell ref="A33:P33"/>
    <mergeCell ref="F18:G18"/>
    <mergeCell ref="B23:C23"/>
    <mergeCell ref="D23:E23"/>
    <mergeCell ref="B25:C25"/>
    <mergeCell ref="D25:E25"/>
    <mergeCell ref="B18:C18"/>
    <mergeCell ref="D18:E18"/>
    <mergeCell ref="B30:C30"/>
    <mergeCell ref="D30:E30"/>
    <mergeCell ref="B10:P10"/>
    <mergeCell ref="B17:P17"/>
    <mergeCell ref="B24:P24"/>
    <mergeCell ref="B11:C11"/>
    <mergeCell ref="D11:E11"/>
    <mergeCell ref="F11:G11"/>
    <mergeCell ref="B16:C16"/>
    <mergeCell ref="D16:E16"/>
    <mergeCell ref="H30:I30"/>
    <mergeCell ref="J30:K30"/>
    <mergeCell ref="H25:I25"/>
    <mergeCell ref="J25:K25"/>
    <mergeCell ref="H16:I16"/>
    <mergeCell ref="J16:K16"/>
    <mergeCell ref="J23:K23"/>
    <mergeCell ref="H18:I18"/>
    <mergeCell ref="J18:K18"/>
    <mergeCell ref="H23:I23"/>
    <mergeCell ref="H11:I11"/>
    <mergeCell ref="J11:K11"/>
    <mergeCell ref="B7:C7"/>
    <mergeCell ref="D7:E7"/>
    <mergeCell ref="B8:O8"/>
    <mergeCell ref="B6:O6"/>
    <mergeCell ref="P6:P9"/>
    <mergeCell ref="M1:N1"/>
    <mergeCell ref="M2:P4"/>
    <mergeCell ref="A5:P5"/>
    <mergeCell ref="F7:G7"/>
    <mergeCell ref="H7:I7"/>
    <mergeCell ref="J7:K7"/>
    <mergeCell ref="A6:A9"/>
  </mergeCells>
  <printOptions/>
  <pageMargins left="0.15748031496062992" right="0.15748031496062992" top="0.48" bottom="0.3937007874015748" header="0" footer="0"/>
  <pageSetup horizontalDpi="600" verticalDpi="600" orientation="landscape" paperSize="9" scale="48" r:id="rId1"/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50"/>
  <sheetViews>
    <sheetView view="pageBreakPreview" zoomScale="115" zoomScaleSheetLayoutView="115" zoomScalePageLayoutView="0" workbookViewId="0" topLeftCell="A31">
      <selection activeCell="A31" sqref="A31:A42"/>
    </sheetView>
  </sheetViews>
  <sheetFormatPr defaultColWidth="9.00390625" defaultRowHeight="12.75"/>
  <cols>
    <col min="1" max="1" width="84.375" style="98" customWidth="1"/>
    <col min="2" max="2" width="11.875" style="98" customWidth="1"/>
    <col min="3" max="3" width="12.00390625" style="98" customWidth="1"/>
    <col min="4" max="4" width="11.375" style="98" customWidth="1"/>
    <col min="5" max="5" width="12.875" style="98" customWidth="1"/>
    <col min="6" max="16384" width="9.125" style="98" customWidth="1"/>
  </cols>
  <sheetData>
    <row r="1" spans="1:5" ht="18.75">
      <c r="A1" s="279" t="s">
        <v>126</v>
      </c>
      <c r="B1" s="279"/>
      <c r="C1" s="279"/>
      <c r="D1" s="279"/>
      <c r="E1" s="279"/>
    </row>
    <row r="2" spans="1:5" ht="18.75">
      <c r="A2" s="336" t="s">
        <v>47</v>
      </c>
      <c r="B2" s="336"/>
      <c r="C2" s="336"/>
      <c r="D2" s="336"/>
      <c r="E2" s="336"/>
    </row>
    <row r="3" ht="19.5" thickBot="1"/>
    <row r="4" spans="1:5" ht="21" thickBot="1">
      <c r="A4" s="170" t="s">
        <v>0</v>
      </c>
      <c r="B4" s="101" t="s">
        <v>193</v>
      </c>
      <c r="C4" s="101" t="s">
        <v>194</v>
      </c>
      <c r="D4" s="101" t="s">
        <v>195</v>
      </c>
      <c r="E4" s="187" t="s">
        <v>42</v>
      </c>
    </row>
    <row r="5" spans="1:5" s="188" customFormat="1" ht="18.75" customHeight="1" thickBot="1">
      <c r="A5" s="171" t="s">
        <v>91</v>
      </c>
      <c r="B5" s="112">
        <f>'Загальна чисельність'!B5</f>
        <v>0</v>
      </c>
      <c r="C5" s="112">
        <f>'Узагаль прийом'!B5</f>
        <v>0</v>
      </c>
      <c r="D5" s="112">
        <f>'Узагаль випуск'!C5</f>
        <v>0</v>
      </c>
      <c r="E5" s="113">
        <f aca="true" t="shared" si="0" ref="E5:E48">B5+C5-D5</f>
        <v>0</v>
      </c>
    </row>
    <row r="6" spans="1:5" s="188" customFormat="1" ht="19.5" thickBot="1">
      <c r="A6" s="171" t="s">
        <v>92</v>
      </c>
      <c r="B6" s="112">
        <f>'Загальна чисельність'!B6</f>
        <v>0</v>
      </c>
      <c r="C6" s="112">
        <f>'Узагаль прийом'!B6</f>
        <v>0</v>
      </c>
      <c r="D6" s="112">
        <f>'Узагаль випуск'!C6</f>
        <v>0</v>
      </c>
      <c r="E6" s="113">
        <f t="shared" si="0"/>
        <v>0</v>
      </c>
    </row>
    <row r="7" spans="1:5" s="188" customFormat="1" ht="19.5" thickBot="1">
      <c r="A7" s="173" t="s">
        <v>7</v>
      </c>
      <c r="B7" s="191">
        <f>SUM(B5:B6)</f>
        <v>0</v>
      </c>
      <c r="C7" s="191">
        <f>SUM(C5:C6)</f>
        <v>0</v>
      </c>
      <c r="D7" s="191">
        <f>SUM(D5:D6)</f>
        <v>0</v>
      </c>
      <c r="E7" s="192">
        <f t="shared" si="0"/>
        <v>0</v>
      </c>
    </row>
    <row r="8" spans="1:5" s="188" customFormat="1" ht="19.5" thickBot="1">
      <c r="A8" s="117" t="s">
        <v>8</v>
      </c>
      <c r="B8" s="105">
        <f>'Загальна чисельність'!B8</f>
        <v>0</v>
      </c>
      <c r="C8" s="190">
        <f>'Узагаль прийом'!B8</f>
        <v>0</v>
      </c>
      <c r="D8" s="190">
        <f>'Узагаль випуск'!B8</f>
        <v>0</v>
      </c>
      <c r="E8" s="189">
        <f t="shared" si="0"/>
        <v>0</v>
      </c>
    </row>
    <row r="9" spans="1:5" s="188" customFormat="1" ht="19.5" thickBot="1">
      <c r="A9" s="141" t="s">
        <v>192</v>
      </c>
      <c r="B9" s="105">
        <f>'Загальна чисельність'!B9</f>
        <v>0</v>
      </c>
      <c r="C9" s="190">
        <f>'Узагаль прийом'!B9</f>
        <v>0</v>
      </c>
      <c r="D9" s="112"/>
      <c r="E9" s="113">
        <f t="shared" si="0"/>
        <v>0</v>
      </c>
    </row>
    <row r="10" spans="1:5" s="188" customFormat="1" ht="19.5" thickBot="1">
      <c r="A10" s="117" t="s">
        <v>11</v>
      </c>
      <c r="B10" s="105">
        <f>'Загальна чисельність'!B10</f>
        <v>0</v>
      </c>
      <c r="C10" s="190">
        <f>'Узагаль прийом'!B10</f>
        <v>0</v>
      </c>
      <c r="D10" s="190">
        <f>'Узагаль випуск'!C9</f>
        <v>0</v>
      </c>
      <c r="E10" s="189">
        <f t="shared" si="0"/>
        <v>0</v>
      </c>
    </row>
    <row r="11" spans="1:5" s="188" customFormat="1" ht="19.5" thickBot="1">
      <c r="A11" s="117" t="s">
        <v>117</v>
      </c>
      <c r="B11" s="105">
        <f>'Загальна чисельність'!B11</f>
        <v>0</v>
      </c>
      <c r="C11" s="190">
        <f>'Узагаль прийом'!B11</f>
        <v>0</v>
      </c>
      <c r="D11" s="190">
        <f>'Узагаль випуск'!C10</f>
        <v>0</v>
      </c>
      <c r="E11" s="189">
        <f t="shared" si="0"/>
        <v>0</v>
      </c>
    </row>
    <row r="12" spans="1:5" s="188" customFormat="1" ht="19.5" thickBot="1">
      <c r="A12" s="117" t="s">
        <v>10</v>
      </c>
      <c r="B12" s="105">
        <f>'Загальна чисельність'!B12</f>
        <v>0</v>
      </c>
      <c r="C12" s="190">
        <f>'Узагаль прийом'!B12</f>
        <v>0</v>
      </c>
      <c r="D12" s="190">
        <f>'Узагаль випуск'!C11</f>
        <v>0</v>
      </c>
      <c r="E12" s="189">
        <f t="shared" si="0"/>
        <v>0</v>
      </c>
    </row>
    <row r="13" spans="1:5" s="188" customFormat="1" ht="19.5" thickBot="1">
      <c r="A13" s="117" t="s">
        <v>9</v>
      </c>
      <c r="B13" s="105">
        <f>'Загальна чисельність'!B13</f>
        <v>0</v>
      </c>
      <c r="C13" s="190">
        <f>'Узагаль прийом'!B13</f>
        <v>0</v>
      </c>
      <c r="D13" s="190">
        <f>'Узагаль випуск'!C12</f>
        <v>0</v>
      </c>
      <c r="E13" s="189">
        <f t="shared" si="0"/>
        <v>0</v>
      </c>
    </row>
    <row r="14" spans="1:5" s="188" customFormat="1" ht="19.5" thickBot="1">
      <c r="A14" s="117" t="s">
        <v>62</v>
      </c>
      <c r="B14" s="105">
        <f>'Загальна чисельність'!B14</f>
        <v>0</v>
      </c>
      <c r="C14" s="190">
        <f>'Узагаль прийом'!B17</f>
        <v>0</v>
      </c>
      <c r="D14" s="190">
        <f>'Узагаль випуск'!C16</f>
        <v>0</v>
      </c>
      <c r="E14" s="189">
        <f t="shared" si="0"/>
        <v>0</v>
      </c>
    </row>
    <row r="15" spans="1:5" s="188" customFormat="1" ht="19.5" thickBot="1">
      <c r="A15" s="117" t="s">
        <v>12</v>
      </c>
      <c r="B15" s="105">
        <f>'Загальна чисельність'!B15</f>
        <v>0</v>
      </c>
      <c r="C15" s="190">
        <f>'Узагаль прийом'!B14</f>
        <v>0</v>
      </c>
      <c r="D15" s="190">
        <f>'Узагаль випуск'!C13</f>
        <v>0</v>
      </c>
      <c r="E15" s="189">
        <f t="shared" si="0"/>
        <v>0</v>
      </c>
    </row>
    <row r="16" spans="1:5" s="188" customFormat="1" ht="19.5" thickBot="1">
      <c r="A16" s="117" t="s">
        <v>56</v>
      </c>
      <c r="B16" s="105">
        <f>'Загальна чисельність'!B16</f>
        <v>0</v>
      </c>
      <c r="C16" s="190">
        <f>'Узагаль прийом'!B15</f>
        <v>0</v>
      </c>
      <c r="D16" s="190">
        <f>'Узагаль випуск'!C14</f>
        <v>0</v>
      </c>
      <c r="E16" s="189">
        <f t="shared" si="0"/>
        <v>0</v>
      </c>
    </row>
    <row r="17" spans="1:5" s="188" customFormat="1" ht="19.5" thickBot="1">
      <c r="A17" s="117" t="s">
        <v>93</v>
      </c>
      <c r="B17" s="105">
        <f>'Загальна чисельність'!B17</f>
        <v>0</v>
      </c>
      <c r="C17" s="190">
        <f>'Узагаль прийом'!B16</f>
        <v>0</v>
      </c>
      <c r="D17" s="190">
        <f>'Узагаль випуск'!C15</f>
        <v>0</v>
      </c>
      <c r="E17" s="189">
        <f t="shared" si="0"/>
        <v>0</v>
      </c>
    </row>
    <row r="18" spans="1:5" s="188" customFormat="1" ht="19.5" thickBot="1">
      <c r="A18" s="117" t="s">
        <v>189</v>
      </c>
      <c r="B18" s="105">
        <f>'Загальна чисельність'!B18</f>
        <v>0</v>
      </c>
      <c r="C18" s="190">
        <f>'Узагаль прийом'!B18</f>
        <v>0</v>
      </c>
      <c r="D18" s="190">
        <f>'Узагаль випуск'!C17</f>
        <v>0</v>
      </c>
      <c r="E18" s="189">
        <f t="shared" si="0"/>
        <v>0</v>
      </c>
    </row>
    <row r="19" spans="1:5" s="188" customFormat="1" ht="19.5" thickBot="1">
      <c r="A19" s="173" t="s">
        <v>63</v>
      </c>
      <c r="B19" s="192">
        <f>SUM(B8:B18)</f>
        <v>0</v>
      </c>
      <c r="C19" s="192">
        <f>SUM(C8:C18)</f>
        <v>0</v>
      </c>
      <c r="D19" s="192">
        <f>SUM(D8:D18)</f>
        <v>0</v>
      </c>
      <c r="E19" s="192">
        <f t="shared" si="0"/>
        <v>0</v>
      </c>
    </row>
    <row r="20" spans="1:5" s="188" customFormat="1" ht="19.5" thickBot="1">
      <c r="A20" s="118" t="s">
        <v>14</v>
      </c>
      <c r="B20" s="105">
        <f>'Загальна чисельність'!B20</f>
        <v>0</v>
      </c>
      <c r="C20" s="190">
        <f>'Узагаль прийом'!B20</f>
        <v>0</v>
      </c>
      <c r="D20" s="190">
        <f>'Узагаль випуск'!B19</f>
        <v>0</v>
      </c>
      <c r="E20" s="189">
        <f t="shared" si="0"/>
        <v>0</v>
      </c>
    </row>
    <row r="21" spans="1:5" s="188" customFormat="1" ht="19.5" thickBot="1">
      <c r="A21" s="118" t="s">
        <v>72</v>
      </c>
      <c r="B21" s="105">
        <f>'Загальна чисельність'!B21</f>
        <v>0</v>
      </c>
      <c r="C21" s="190">
        <f>'Узагаль прийом'!B21</f>
        <v>0</v>
      </c>
      <c r="D21" s="190">
        <f>'Узагаль випуск'!B20</f>
        <v>0</v>
      </c>
      <c r="E21" s="189">
        <f t="shared" si="0"/>
        <v>0</v>
      </c>
    </row>
    <row r="22" spans="1:5" s="188" customFormat="1" ht="19.5" thickBot="1">
      <c r="A22" s="118" t="s">
        <v>74</v>
      </c>
      <c r="B22" s="105">
        <f>'Загальна чисельність'!B22</f>
        <v>0</v>
      </c>
      <c r="C22" s="190">
        <f>'Узагаль прийом'!B23</f>
        <v>0</v>
      </c>
      <c r="D22" s="190">
        <f>'Узагаль випуск'!B22</f>
        <v>0</v>
      </c>
      <c r="E22" s="189">
        <f t="shared" si="0"/>
        <v>0</v>
      </c>
    </row>
    <row r="23" spans="1:5" s="188" customFormat="1" ht="19.5" thickBot="1">
      <c r="A23" s="118" t="s">
        <v>15</v>
      </c>
      <c r="B23" s="105">
        <f>'Загальна чисельність'!B23</f>
        <v>0</v>
      </c>
      <c r="C23" s="190">
        <f>'Узагаль прийом'!B24</f>
        <v>0</v>
      </c>
      <c r="D23" s="190">
        <f>'Узагаль випуск'!B23</f>
        <v>0</v>
      </c>
      <c r="E23" s="189">
        <f t="shared" si="0"/>
        <v>0</v>
      </c>
    </row>
    <row r="24" spans="1:5" s="188" customFormat="1" ht="19.5" thickBot="1">
      <c r="A24" s="118" t="s">
        <v>154</v>
      </c>
      <c r="B24" s="105">
        <f>'Загальна чисельність'!B24</f>
        <v>0</v>
      </c>
      <c r="C24" s="190">
        <f>'Узагаль прийом'!B25</f>
        <v>0</v>
      </c>
      <c r="D24" s="190">
        <f>'Узагаль випуск'!B24</f>
        <v>0</v>
      </c>
      <c r="E24" s="189">
        <f t="shared" si="0"/>
        <v>0</v>
      </c>
    </row>
    <row r="25" spans="1:5" s="188" customFormat="1" ht="19.5" thickBot="1">
      <c r="A25" s="118" t="s">
        <v>155</v>
      </c>
      <c r="B25" s="105">
        <f>'Загальна чисельність'!B25</f>
        <v>0</v>
      </c>
      <c r="C25" s="190">
        <f>'Узагаль прийом'!B26</f>
        <v>0</v>
      </c>
      <c r="D25" s="190">
        <f>'Узагаль випуск'!B25</f>
        <v>0</v>
      </c>
      <c r="E25" s="189">
        <f t="shared" si="0"/>
        <v>0</v>
      </c>
    </row>
    <row r="26" spans="1:5" s="188" customFormat="1" ht="19.5" thickBot="1">
      <c r="A26" s="118" t="s">
        <v>152</v>
      </c>
      <c r="B26" s="105">
        <f>'Загальна чисельність'!B26</f>
        <v>0</v>
      </c>
      <c r="C26" s="190">
        <f>'Узагаль прийом'!B22</f>
        <v>0</v>
      </c>
      <c r="D26" s="190">
        <f>'Узагаль випуск'!B21</f>
        <v>0</v>
      </c>
      <c r="E26" s="189">
        <f t="shared" si="0"/>
        <v>0</v>
      </c>
    </row>
    <row r="27" spans="1:5" s="188" customFormat="1" ht="21" customHeight="1" thickBot="1">
      <c r="A27" s="118" t="s">
        <v>71</v>
      </c>
      <c r="B27" s="105">
        <f>'Загальна чисельність'!B27</f>
        <v>0</v>
      </c>
      <c r="C27" s="190">
        <f>'Узагаль прийом'!B28</f>
        <v>0</v>
      </c>
      <c r="D27" s="190">
        <f>'Узагаль випуск'!B27</f>
        <v>0</v>
      </c>
      <c r="E27" s="189">
        <f t="shared" si="0"/>
        <v>0</v>
      </c>
    </row>
    <row r="28" spans="1:5" s="188" customFormat="1" ht="21.75" customHeight="1" thickBot="1">
      <c r="A28" s="118" t="s">
        <v>77</v>
      </c>
      <c r="B28" s="105">
        <f>'Загальна чисельність'!B28</f>
        <v>0</v>
      </c>
      <c r="C28" s="112">
        <f>'Узагаль прийом'!B29</f>
        <v>0</v>
      </c>
      <c r="D28" s="112">
        <f>'Узагаль випуск'!B28</f>
        <v>0</v>
      </c>
      <c r="E28" s="113">
        <f t="shared" si="0"/>
        <v>0</v>
      </c>
    </row>
    <row r="29" spans="1:5" s="188" customFormat="1" ht="19.5" thickBot="1">
      <c r="A29" s="117" t="s">
        <v>113</v>
      </c>
      <c r="B29" s="105">
        <f>'Загальна чисельність'!B29</f>
        <v>0</v>
      </c>
      <c r="C29" s="112">
        <f>'Узагаль прийом'!B27</f>
        <v>0</v>
      </c>
      <c r="D29" s="112">
        <f>'Узагаль випуск'!B26</f>
        <v>0</v>
      </c>
      <c r="E29" s="113">
        <f t="shared" si="0"/>
        <v>0</v>
      </c>
    </row>
    <row r="30" spans="1:5" s="188" customFormat="1" ht="19.5" thickBot="1">
      <c r="A30" s="173" t="s">
        <v>16</v>
      </c>
      <c r="B30" s="146">
        <f>SUM(B20:B29)</f>
        <v>0</v>
      </c>
      <c r="C30" s="146">
        <f>SUM(C20:C29)</f>
        <v>0</v>
      </c>
      <c r="D30" s="146">
        <f>SUM(D20:D29)</f>
        <v>0</v>
      </c>
      <c r="E30" s="192">
        <f t="shared" si="0"/>
        <v>0</v>
      </c>
    </row>
    <row r="31" spans="1:5" s="188" customFormat="1" ht="19.5" thickBot="1">
      <c r="A31" s="117" t="s">
        <v>17</v>
      </c>
      <c r="B31" s="190">
        <f>'Загальна чисельність'!B31</f>
        <v>0</v>
      </c>
      <c r="C31" s="190">
        <f>'Узагаль прийом'!B31</f>
        <v>0</v>
      </c>
      <c r="D31" s="190">
        <f>'Узагаль випуск'!B19</f>
        <v>0</v>
      </c>
      <c r="E31" s="189">
        <f t="shared" si="0"/>
        <v>0</v>
      </c>
    </row>
    <row r="32" spans="1:5" s="188" customFormat="1" ht="19.5" thickBot="1">
      <c r="A32" s="117" t="s">
        <v>73</v>
      </c>
      <c r="B32" s="190">
        <f>'Загальна чисельність'!B32</f>
        <v>0</v>
      </c>
      <c r="C32" s="190">
        <f>'Узагаль прийом'!B32</f>
        <v>0</v>
      </c>
      <c r="D32" s="190">
        <f>'Узагаль випуск'!B20</f>
        <v>0</v>
      </c>
      <c r="E32" s="189">
        <f t="shared" si="0"/>
        <v>0</v>
      </c>
    </row>
    <row r="33" spans="1:5" s="188" customFormat="1" ht="19.5" thickBot="1">
      <c r="A33" s="117" t="s">
        <v>75</v>
      </c>
      <c r="B33" s="190">
        <f>'Загальна чисельність'!B33</f>
        <v>0</v>
      </c>
      <c r="C33" s="190">
        <f>'Узагаль прийом'!B33</f>
        <v>0</v>
      </c>
      <c r="D33" s="190">
        <f>'Узагаль випуск'!B21</f>
        <v>0</v>
      </c>
      <c r="E33" s="189">
        <f t="shared" si="0"/>
        <v>0</v>
      </c>
    </row>
    <row r="34" spans="1:5" s="188" customFormat="1" ht="19.5" thickBot="1">
      <c r="A34" s="117" t="s">
        <v>76</v>
      </c>
      <c r="B34" s="190">
        <f>'Загальна чисельність'!B34</f>
        <v>0</v>
      </c>
      <c r="C34" s="190">
        <f>'Узагаль прийом'!B34</f>
        <v>0</v>
      </c>
      <c r="D34" s="190">
        <f>'Узагаль випуск'!B22</f>
        <v>0</v>
      </c>
      <c r="E34" s="189">
        <f t="shared" si="0"/>
        <v>0</v>
      </c>
    </row>
    <row r="35" spans="1:5" s="188" customFormat="1" ht="19.5" thickBot="1">
      <c r="A35" s="117" t="s">
        <v>122</v>
      </c>
      <c r="B35" s="190">
        <f>'Загальна чисельність'!B35</f>
        <v>0</v>
      </c>
      <c r="C35" s="190">
        <f>'Узагаль прийом'!B35</f>
        <v>0</v>
      </c>
      <c r="D35" s="190">
        <f>'Узагаль випуск'!B23</f>
        <v>0</v>
      </c>
      <c r="E35" s="189">
        <f>B35+C35-D35</f>
        <v>0</v>
      </c>
    </row>
    <row r="36" spans="1:5" s="188" customFormat="1" ht="19.5" thickBot="1">
      <c r="A36" s="117" t="s">
        <v>95</v>
      </c>
      <c r="B36" s="190">
        <f>'Загальна чисельність'!B36</f>
        <v>0</v>
      </c>
      <c r="C36" s="190">
        <f>'Узагаль прийом'!B36</f>
        <v>0</v>
      </c>
      <c r="D36" s="190">
        <f>'Узагаль випуск'!B24</f>
        <v>0</v>
      </c>
      <c r="E36" s="189">
        <f>B36+C36-D36</f>
        <v>0</v>
      </c>
    </row>
    <row r="37" spans="1:5" s="188" customFormat="1" ht="19.5" thickBot="1">
      <c r="A37" s="117" t="s">
        <v>156</v>
      </c>
      <c r="B37" s="190">
        <f>'Загальна чисельність'!B37</f>
        <v>0</v>
      </c>
      <c r="C37" s="190">
        <f>'Узагаль прийом'!B37</f>
        <v>0</v>
      </c>
      <c r="D37" s="190">
        <f>'Узагаль випуск'!B25</f>
        <v>0</v>
      </c>
      <c r="E37" s="113">
        <f>B37+C37-D37</f>
        <v>0</v>
      </c>
    </row>
    <row r="38" spans="1:5" s="188" customFormat="1" ht="19.5" thickBot="1">
      <c r="A38" s="117" t="s">
        <v>157</v>
      </c>
      <c r="B38" s="190">
        <f>'Загальна чисельність'!B38</f>
        <v>0</v>
      </c>
      <c r="C38" s="190">
        <f>'Узагаль прийом'!B38</f>
        <v>0</v>
      </c>
      <c r="D38" s="190">
        <f>'Узагаль випуск'!B26</f>
        <v>0</v>
      </c>
      <c r="E38" s="113">
        <f>B38+C38-D38</f>
        <v>0</v>
      </c>
    </row>
    <row r="39" spans="1:5" s="188" customFormat="1" ht="19.5" thickBot="1">
      <c r="A39" s="117" t="s">
        <v>70</v>
      </c>
      <c r="B39" s="190">
        <f>'Загальна чисельність'!B39</f>
        <v>0</v>
      </c>
      <c r="C39" s="190">
        <f>'Узагаль прийом'!B39</f>
        <v>0</v>
      </c>
      <c r="D39" s="190">
        <f>'Узагаль випуск'!B27</f>
        <v>0</v>
      </c>
      <c r="E39" s="113">
        <f>B39+C39-D39</f>
        <v>0</v>
      </c>
    </row>
    <row r="40" spans="1:5" s="188" customFormat="1" ht="19.5" thickBot="1">
      <c r="A40" s="117" t="s">
        <v>79</v>
      </c>
      <c r="B40" s="190">
        <f>'Загальна чисельність'!B40</f>
        <v>0</v>
      </c>
      <c r="C40" s="190">
        <f>'Узагаль прийом'!B40</f>
        <v>0</v>
      </c>
      <c r="D40" s="190">
        <f>'Узагаль випуск'!B28</f>
        <v>0</v>
      </c>
      <c r="E40" s="113">
        <f t="shared" si="0"/>
        <v>0</v>
      </c>
    </row>
    <row r="41" spans="1:5" s="188" customFormat="1" ht="19.5" thickBot="1">
      <c r="A41" s="117" t="s">
        <v>94</v>
      </c>
      <c r="B41" s="190">
        <f>'Загальна чисельність'!B41</f>
        <v>0</v>
      </c>
      <c r="C41" s="190">
        <f>'Узагаль прийом'!B41</f>
        <v>0</v>
      </c>
      <c r="D41" s="190">
        <f>'Узагаль випуск'!B29</f>
        <v>0</v>
      </c>
      <c r="E41" s="189">
        <f t="shared" si="0"/>
        <v>0</v>
      </c>
    </row>
    <row r="42" spans="1:5" s="188" customFormat="1" ht="19.5" thickBot="1">
      <c r="A42" s="117" t="s">
        <v>78</v>
      </c>
      <c r="B42" s="190">
        <f>'Загальна чисельність'!B42</f>
        <v>0</v>
      </c>
      <c r="C42" s="190">
        <f>'Узагаль прийом'!B42</f>
        <v>0</v>
      </c>
      <c r="D42" s="190">
        <f>'Узагаль випуск'!B30</f>
        <v>0</v>
      </c>
      <c r="E42" s="189">
        <f t="shared" si="0"/>
        <v>0</v>
      </c>
    </row>
    <row r="43" spans="1:5" s="188" customFormat="1" ht="19.5" thickBot="1">
      <c r="A43" s="173" t="s">
        <v>18</v>
      </c>
      <c r="B43" s="192">
        <f>SUM(B31:B42)</f>
        <v>0</v>
      </c>
      <c r="C43" s="192">
        <f>SUM(C31:C42)</f>
        <v>0</v>
      </c>
      <c r="D43" s="192">
        <f>SUM(D31:D42)</f>
        <v>0</v>
      </c>
      <c r="E43" s="192">
        <f t="shared" si="0"/>
        <v>0</v>
      </c>
    </row>
    <row r="44" spans="1:5" s="188" customFormat="1" ht="19.5" thickBot="1">
      <c r="A44" s="117" t="s">
        <v>43</v>
      </c>
      <c r="B44" s="105">
        <f>'Загальна чисельність'!B45</f>
        <v>0</v>
      </c>
      <c r="C44" s="105">
        <f>'Узагаль прийом'!B44+'Узагаль прийом'!B45</f>
        <v>0</v>
      </c>
      <c r="D44" s="190">
        <f>'Узагаль випуск'!B43+'Узагаль випуск'!B44</f>
        <v>0</v>
      </c>
      <c r="E44" s="189">
        <f t="shared" si="0"/>
        <v>0</v>
      </c>
    </row>
    <row r="45" spans="1:5" s="188" customFormat="1" ht="19.5" thickBot="1">
      <c r="A45" s="117" t="s">
        <v>82</v>
      </c>
      <c r="B45" s="105">
        <f>'Загальна чисельність'!B46</f>
        <v>0</v>
      </c>
      <c r="C45" s="105">
        <f>'Узагаль прийом'!B47</f>
        <v>0</v>
      </c>
      <c r="D45" s="190">
        <f>'Узагаль випуск'!B46</f>
        <v>0</v>
      </c>
      <c r="E45" s="189">
        <f t="shared" si="0"/>
        <v>0</v>
      </c>
    </row>
    <row r="46" spans="1:5" s="188" customFormat="1" ht="19.5" thickBot="1">
      <c r="A46" s="117" t="s">
        <v>83</v>
      </c>
      <c r="B46" s="105">
        <f>'Загальна чисельність'!B47</f>
        <v>0</v>
      </c>
      <c r="C46" s="105">
        <f>'Узагаль прийом'!B48</f>
        <v>0</v>
      </c>
      <c r="D46" s="190">
        <f>'Узагаль випуск'!B47</f>
        <v>0</v>
      </c>
      <c r="E46" s="189">
        <f>B46+C46-D46</f>
        <v>0</v>
      </c>
    </row>
    <row r="47" spans="1:5" s="188" customFormat="1" ht="19.5" thickBot="1">
      <c r="A47" s="117" t="s">
        <v>44</v>
      </c>
      <c r="B47" s="105">
        <f>'Загальна чисельність'!B48</f>
        <v>0</v>
      </c>
      <c r="C47" s="105">
        <f>'Узагаль прийом'!B46</f>
        <v>0</v>
      </c>
      <c r="D47" s="190">
        <f>'Узагаль випуск'!B45</f>
        <v>0</v>
      </c>
      <c r="E47" s="189">
        <f t="shared" si="0"/>
        <v>0</v>
      </c>
    </row>
    <row r="48" spans="1:5" s="188" customFormat="1" ht="19.5" thickBot="1">
      <c r="A48" s="173" t="s">
        <v>19</v>
      </c>
      <c r="B48" s="146">
        <f>SUM(B44:B47)</f>
        <v>0</v>
      </c>
      <c r="C48" s="146">
        <f>SUM(C44:C47)</f>
        <v>0</v>
      </c>
      <c r="D48" s="146">
        <f>SUM(D44:D47)</f>
        <v>0</v>
      </c>
      <c r="E48" s="192">
        <f t="shared" si="0"/>
        <v>0</v>
      </c>
    </row>
    <row r="49" spans="1:5" s="188" customFormat="1" ht="19.5" thickBot="1">
      <c r="A49" s="172" t="s">
        <v>191</v>
      </c>
      <c r="B49" s="190">
        <f>'Загальна чисельність'!B50</f>
        <v>0</v>
      </c>
      <c r="C49" s="190">
        <f>'Узагаль прийом'!B50</f>
        <v>0</v>
      </c>
      <c r="D49" s="190">
        <f>'Узагаль випуск'!B49</f>
        <v>0</v>
      </c>
      <c r="E49" s="189">
        <f>B49+C49-D49</f>
        <v>0</v>
      </c>
    </row>
    <row r="50" spans="1:5" s="188" customFormat="1" ht="19.5" thickBot="1">
      <c r="A50" s="173" t="s">
        <v>128</v>
      </c>
      <c r="B50" s="191">
        <f>SUM(B7,B19,B30,B43)</f>
        <v>0</v>
      </c>
      <c r="C50" s="191">
        <f>SUM(C7,C19,C30,C43)</f>
        <v>0</v>
      </c>
      <c r="D50" s="191">
        <f>SUM(D7,D19,D30,D43)</f>
        <v>0</v>
      </c>
      <c r="E50" s="191">
        <f>SUM(E7,E19,E30,E43)</f>
        <v>0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50"/>
  <sheetViews>
    <sheetView view="pageBreakPreview" zoomScale="130" zoomScaleSheetLayoutView="130" zoomScalePageLayoutView="0" workbookViewId="0" topLeftCell="A28">
      <selection activeCell="D48" sqref="D48"/>
    </sheetView>
  </sheetViews>
  <sheetFormatPr defaultColWidth="9.00390625" defaultRowHeight="12.75"/>
  <cols>
    <col min="1" max="1" width="82.75390625" style="98" customWidth="1"/>
    <col min="2" max="2" width="10.625" style="98" customWidth="1"/>
    <col min="3" max="3" width="10.75390625" style="98" customWidth="1"/>
    <col min="4" max="4" width="10.125" style="98" customWidth="1"/>
    <col min="5" max="5" width="12.875" style="98" customWidth="1"/>
    <col min="6" max="16384" width="9.125" style="98" customWidth="1"/>
  </cols>
  <sheetData>
    <row r="1" spans="1:5" ht="18.75">
      <c r="A1" s="279" t="s">
        <v>127</v>
      </c>
      <c r="B1" s="279"/>
      <c r="C1" s="279"/>
      <c r="D1" s="279"/>
      <c r="E1" s="279"/>
    </row>
    <row r="2" spans="1:5" ht="18.75">
      <c r="A2" s="336" t="s">
        <v>47</v>
      </c>
      <c r="B2" s="336"/>
      <c r="C2" s="336"/>
      <c r="D2" s="336"/>
      <c r="E2" s="336"/>
    </row>
    <row r="3" ht="19.5" thickBot="1"/>
    <row r="4" spans="1:5" ht="21" thickBot="1">
      <c r="A4" s="170" t="s">
        <v>0</v>
      </c>
      <c r="B4" s="101" t="s">
        <v>193</v>
      </c>
      <c r="C4" s="101" t="s">
        <v>194</v>
      </c>
      <c r="D4" s="101" t="s">
        <v>195</v>
      </c>
      <c r="E4" s="187" t="s">
        <v>42</v>
      </c>
    </row>
    <row r="5" spans="1:5" s="188" customFormat="1" ht="21.75" customHeight="1" thickBot="1">
      <c r="A5" s="171" t="s">
        <v>91</v>
      </c>
      <c r="B5" s="112">
        <f>'Загальна чисельність'!C5</f>
        <v>0</v>
      </c>
      <c r="C5" s="112">
        <f>'Узагаль прийом'!C5</f>
        <v>0</v>
      </c>
      <c r="D5" s="112">
        <f>'Узагаль випуск'!C5</f>
        <v>0</v>
      </c>
      <c r="E5" s="113">
        <f aca="true" t="shared" si="0" ref="E5:E48">B5+C5-D5</f>
        <v>0</v>
      </c>
    </row>
    <row r="6" spans="1:5" s="188" customFormat="1" ht="19.5" thickBot="1">
      <c r="A6" s="171" t="s">
        <v>92</v>
      </c>
      <c r="B6" s="112">
        <f>'Загальна чисельність'!C6</f>
        <v>0</v>
      </c>
      <c r="C6" s="112">
        <f>'Узагаль прийом'!C6</f>
        <v>0</v>
      </c>
      <c r="D6" s="112">
        <f>'Узагаль випуск'!C6</f>
        <v>0</v>
      </c>
      <c r="E6" s="113">
        <f t="shared" si="0"/>
        <v>0</v>
      </c>
    </row>
    <row r="7" spans="1:5" s="188" customFormat="1" ht="19.5" thickBot="1">
      <c r="A7" s="173" t="s">
        <v>7</v>
      </c>
      <c r="B7" s="191">
        <f>SUM(B5:B6)</f>
        <v>0</v>
      </c>
      <c r="C7" s="191">
        <f>SUM(C5:C6)</f>
        <v>0</v>
      </c>
      <c r="D7" s="191">
        <f>SUM(D5:D6)</f>
        <v>0</v>
      </c>
      <c r="E7" s="192">
        <f t="shared" si="0"/>
        <v>0</v>
      </c>
    </row>
    <row r="8" spans="1:5" s="188" customFormat="1" ht="19.5" thickBot="1">
      <c r="A8" s="117" t="s">
        <v>8</v>
      </c>
      <c r="B8" s="105">
        <f>'Загальна чисельність'!C8</f>
        <v>0</v>
      </c>
      <c r="C8" s="190">
        <f>'Узагаль прийом'!C8</f>
        <v>0</v>
      </c>
      <c r="D8" s="190">
        <f>'Узагаль випуск'!C8</f>
        <v>0</v>
      </c>
      <c r="E8" s="189">
        <f t="shared" si="0"/>
        <v>0</v>
      </c>
    </row>
    <row r="9" spans="1:5" ht="21.75" customHeight="1" thickBot="1">
      <c r="A9" s="141" t="s">
        <v>192</v>
      </c>
      <c r="B9" s="105">
        <f>'Загальна чисельність'!C9</f>
        <v>0</v>
      </c>
      <c r="C9" s="190">
        <f>'Узагаль прийом'!C9</f>
        <v>0</v>
      </c>
      <c r="D9" s="190"/>
      <c r="E9" s="113">
        <f t="shared" si="0"/>
        <v>0</v>
      </c>
    </row>
    <row r="10" spans="1:5" ht="19.5" thickBot="1">
      <c r="A10" s="117" t="s">
        <v>11</v>
      </c>
      <c r="B10" s="105">
        <f>'Загальна чисельність'!C10</f>
        <v>0</v>
      </c>
      <c r="C10" s="190">
        <f>'Узагаль прийом'!C10</f>
        <v>0</v>
      </c>
      <c r="D10" s="190">
        <f>'Узагаль випуск'!C9</f>
        <v>0</v>
      </c>
      <c r="E10" s="189">
        <f t="shared" si="0"/>
        <v>0</v>
      </c>
    </row>
    <row r="11" spans="1:5" ht="19.5" thickBot="1">
      <c r="A11" s="117" t="s">
        <v>117</v>
      </c>
      <c r="B11" s="105">
        <f>'Загальна чисельність'!C11</f>
        <v>0</v>
      </c>
      <c r="C11" s="190">
        <f>'Узагаль прийом'!C11</f>
        <v>0</v>
      </c>
      <c r="D11" s="190">
        <f>'Узагаль випуск'!C10</f>
        <v>0</v>
      </c>
      <c r="E11" s="189">
        <f t="shared" si="0"/>
        <v>0</v>
      </c>
    </row>
    <row r="12" spans="1:5" ht="19.5" thickBot="1">
      <c r="A12" s="117" t="s">
        <v>10</v>
      </c>
      <c r="B12" s="105">
        <f>'Загальна чисельність'!C12</f>
        <v>0</v>
      </c>
      <c r="C12" s="190">
        <f>'Узагаль прийом'!C12</f>
        <v>0</v>
      </c>
      <c r="D12" s="190">
        <f>'Узагаль випуск'!C11</f>
        <v>0</v>
      </c>
      <c r="E12" s="189">
        <f t="shared" si="0"/>
        <v>0</v>
      </c>
    </row>
    <row r="13" spans="1:5" ht="19.5" thickBot="1">
      <c r="A13" s="117" t="s">
        <v>9</v>
      </c>
      <c r="B13" s="105">
        <f>'Загальна чисельність'!C13</f>
        <v>0</v>
      </c>
      <c r="C13" s="190">
        <f>'Узагаль прийом'!C13</f>
        <v>0</v>
      </c>
      <c r="D13" s="190">
        <f>'Узагаль випуск'!C12</f>
        <v>0</v>
      </c>
      <c r="E13" s="189">
        <f t="shared" si="0"/>
        <v>0</v>
      </c>
    </row>
    <row r="14" spans="1:5" ht="19.5" thickBot="1">
      <c r="A14" s="117" t="s">
        <v>62</v>
      </c>
      <c r="B14" s="105">
        <f>'Загальна чисельність'!C14</f>
        <v>0</v>
      </c>
      <c r="C14" s="190">
        <f>'Узагаль прийом'!C17</f>
        <v>0</v>
      </c>
      <c r="D14" s="190">
        <f>'Узагаль випуск'!C16</f>
        <v>0</v>
      </c>
      <c r="E14" s="189">
        <f t="shared" si="0"/>
        <v>0</v>
      </c>
    </row>
    <row r="15" spans="1:5" ht="19.5" thickBot="1">
      <c r="A15" s="117" t="s">
        <v>12</v>
      </c>
      <c r="B15" s="105">
        <f>'Загальна чисельність'!C15</f>
        <v>0</v>
      </c>
      <c r="C15" s="190">
        <f>'Узагаль прийом'!C14</f>
        <v>0</v>
      </c>
      <c r="D15" s="190">
        <f>'Узагаль випуск'!C13</f>
        <v>0</v>
      </c>
      <c r="E15" s="189">
        <f t="shared" si="0"/>
        <v>0</v>
      </c>
    </row>
    <row r="16" spans="1:5" ht="19.5" thickBot="1">
      <c r="A16" s="117" t="s">
        <v>56</v>
      </c>
      <c r="B16" s="105">
        <f>'Загальна чисельність'!C16</f>
        <v>0</v>
      </c>
      <c r="C16" s="190">
        <f>'Узагаль прийом'!C15</f>
        <v>0</v>
      </c>
      <c r="D16" s="190">
        <f>'Узагаль випуск'!C14</f>
        <v>0</v>
      </c>
      <c r="E16" s="189">
        <f t="shared" si="0"/>
        <v>0</v>
      </c>
    </row>
    <row r="17" spans="1:5" ht="19.5" thickBot="1">
      <c r="A17" s="117" t="s">
        <v>93</v>
      </c>
      <c r="B17" s="105">
        <f>'Загальна чисельність'!C17</f>
        <v>0</v>
      </c>
      <c r="C17" s="190">
        <f>'Узагаль прийом'!C16</f>
        <v>0</v>
      </c>
      <c r="D17" s="190">
        <f>'Узагаль випуск'!C15</f>
        <v>0</v>
      </c>
      <c r="E17" s="189">
        <f t="shared" si="0"/>
        <v>0</v>
      </c>
    </row>
    <row r="18" spans="1:5" ht="19.5" thickBot="1">
      <c r="A18" s="117" t="s">
        <v>189</v>
      </c>
      <c r="B18" s="105">
        <f>'Загальна чисельність'!C18</f>
        <v>0</v>
      </c>
      <c r="C18" s="190">
        <f>'Узагаль прийом'!C18</f>
        <v>0</v>
      </c>
      <c r="D18" s="190">
        <f>'Узагаль випуск'!C17</f>
        <v>0</v>
      </c>
      <c r="E18" s="189">
        <f t="shared" si="0"/>
        <v>0</v>
      </c>
    </row>
    <row r="19" spans="1:5" s="188" customFormat="1" ht="19.5" thickBot="1">
      <c r="A19" s="173" t="s">
        <v>63</v>
      </c>
      <c r="B19" s="192">
        <f>SUM(B8:B18)</f>
        <v>0</v>
      </c>
      <c r="C19" s="192">
        <f>SUM(C8:C18)</f>
        <v>0</v>
      </c>
      <c r="D19" s="192">
        <f>SUM(D8:D18)</f>
        <v>0</v>
      </c>
      <c r="E19" s="192">
        <f t="shared" si="0"/>
        <v>0</v>
      </c>
    </row>
    <row r="20" spans="1:5" s="188" customFormat="1" ht="19.5" thickBot="1">
      <c r="A20" s="118" t="s">
        <v>14</v>
      </c>
      <c r="B20" s="105">
        <f>'Загальна чисельність'!C20</f>
        <v>0</v>
      </c>
      <c r="C20" s="190">
        <f>'Узагаль прийом'!C20</f>
        <v>0</v>
      </c>
      <c r="D20" s="190">
        <f>'Узагаль випуск'!C19</f>
        <v>0</v>
      </c>
      <c r="E20" s="189">
        <f t="shared" si="0"/>
        <v>0</v>
      </c>
    </row>
    <row r="21" spans="1:5" ht="19.5" thickBot="1">
      <c r="A21" s="118" t="s">
        <v>72</v>
      </c>
      <c r="B21" s="105">
        <f>'Загальна чисельність'!C21</f>
        <v>0</v>
      </c>
      <c r="C21" s="190">
        <f>'Узагаль прийом'!C21</f>
        <v>0</v>
      </c>
      <c r="D21" s="190">
        <f>'Узагаль випуск'!C20</f>
        <v>0</v>
      </c>
      <c r="E21" s="189">
        <f t="shared" si="0"/>
        <v>0</v>
      </c>
    </row>
    <row r="22" spans="1:5" ht="19.5" thickBot="1">
      <c r="A22" s="118" t="s">
        <v>74</v>
      </c>
      <c r="B22" s="105">
        <f>'Загальна чисельність'!C22</f>
        <v>0</v>
      </c>
      <c r="C22" s="190">
        <f>'Узагаль прийом'!C23</f>
        <v>0</v>
      </c>
      <c r="D22" s="190">
        <f>'Узагаль випуск'!C22</f>
        <v>0</v>
      </c>
      <c r="E22" s="189">
        <f t="shared" si="0"/>
        <v>0</v>
      </c>
    </row>
    <row r="23" spans="1:5" ht="19.5" thickBot="1">
      <c r="A23" s="118" t="s">
        <v>15</v>
      </c>
      <c r="B23" s="105">
        <f>'Загальна чисельність'!C23</f>
        <v>0</v>
      </c>
      <c r="C23" s="190">
        <f>'Узагаль прийом'!C24</f>
        <v>0</v>
      </c>
      <c r="D23" s="190">
        <f>'Узагаль випуск'!C23</f>
        <v>0</v>
      </c>
      <c r="E23" s="189">
        <f t="shared" si="0"/>
        <v>0</v>
      </c>
    </row>
    <row r="24" spans="1:5" ht="19.5" thickBot="1">
      <c r="A24" s="118" t="s">
        <v>154</v>
      </c>
      <c r="B24" s="105">
        <f>'Загальна чисельність'!C24</f>
        <v>0</v>
      </c>
      <c r="C24" s="190">
        <f>'Узагаль прийом'!C25</f>
        <v>0</v>
      </c>
      <c r="D24" s="190">
        <f>'Узагаль випуск'!C24</f>
        <v>0</v>
      </c>
      <c r="E24" s="189">
        <f t="shared" si="0"/>
        <v>0</v>
      </c>
    </row>
    <row r="25" spans="1:5" ht="19.5" thickBot="1">
      <c r="A25" s="118" t="s">
        <v>155</v>
      </c>
      <c r="B25" s="105">
        <f>'Загальна чисельність'!C25</f>
        <v>0</v>
      </c>
      <c r="C25" s="190">
        <f>'Узагаль прийом'!C26</f>
        <v>0</v>
      </c>
      <c r="D25" s="190">
        <f>'Узагаль випуск'!C25</f>
        <v>0</v>
      </c>
      <c r="E25" s="189">
        <f t="shared" si="0"/>
        <v>0</v>
      </c>
    </row>
    <row r="26" spans="1:5" ht="19.5" thickBot="1">
      <c r="A26" s="118" t="s">
        <v>152</v>
      </c>
      <c r="B26" s="105">
        <f>'Загальна чисельність'!C26</f>
        <v>0</v>
      </c>
      <c r="C26" s="190">
        <f>'Узагаль прийом'!C22</f>
        <v>0</v>
      </c>
      <c r="D26" s="190">
        <f>'Узагаль випуск'!C21</f>
        <v>0</v>
      </c>
      <c r="E26" s="189">
        <f t="shared" si="0"/>
        <v>0</v>
      </c>
    </row>
    <row r="27" spans="1:5" ht="22.5" customHeight="1" thickBot="1">
      <c r="A27" s="118" t="s">
        <v>71</v>
      </c>
      <c r="B27" s="105">
        <f>'Загальна чисельність'!C27</f>
        <v>0</v>
      </c>
      <c r="C27" s="190">
        <f>'Узагаль прийом'!C28</f>
        <v>0</v>
      </c>
      <c r="D27" s="190">
        <f>'Узагаль випуск'!C27</f>
        <v>0</v>
      </c>
      <c r="E27" s="189">
        <f t="shared" si="0"/>
        <v>0</v>
      </c>
    </row>
    <row r="28" spans="1:5" ht="19.5" thickBot="1">
      <c r="A28" s="118" t="s">
        <v>77</v>
      </c>
      <c r="B28" s="105">
        <f>'Загальна чисельність'!C28</f>
        <v>0</v>
      </c>
      <c r="C28" s="112">
        <f>'Узагаль прийом'!C29</f>
        <v>0</v>
      </c>
      <c r="D28" s="112">
        <f>'Узагаль випуск'!C28</f>
        <v>0</v>
      </c>
      <c r="E28" s="113">
        <f t="shared" si="0"/>
        <v>0</v>
      </c>
    </row>
    <row r="29" spans="1:5" ht="19.5" thickBot="1">
      <c r="A29" s="117" t="s">
        <v>113</v>
      </c>
      <c r="B29" s="105">
        <f>'Загальна чисельність'!C29</f>
        <v>0</v>
      </c>
      <c r="C29" s="112">
        <f>'Узагаль прийом'!C27</f>
        <v>0</v>
      </c>
      <c r="D29" s="112">
        <f>'Узагаль випуск'!C26</f>
        <v>0</v>
      </c>
      <c r="E29" s="113">
        <f t="shared" si="0"/>
        <v>0</v>
      </c>
    </row>
    <row r="30" spans="1:5" ht="19.5" thickBot="1">
      <c r="A30" s="173" t="s">
        <v>16</v>
      </c>
      <c r="B30" s="146">
        <f>SUM(B20:B29)</f>
        <v>0</v>
      </c>
      <c r="C30" s="146">
        <f>SUM(C20:C29)</f>
        <v>0</v>
      </c>
      <c r="D30" s="146">
        <f>SUM(D20:D29)</f>
        <v>0</v>
      </c>
      <c r="E30" s="192">
        <f t="shared" si="0"/>
        <v>0</v>
      </c>
    </row>
    <row r="31" spans="1:5" ht="19.5" thickBot="1">
      <c r="A31" s="117" t="s">
        <v>17</v>
      </c>
      <c r="B31" s="190">
        <f>'Загальна чисельність'!C31</f>
        <v>0</v>
      </c>
      <c r="C31" s="190">
        <f>'Узагаль прийом'!C31</f>
        <v>0</v>
      </c>
      <c r="D31" s="190">
        <f>'Узагаль випуск'!C30</f>
        <v>0</v>
      </c>
      <c r="E31" s="189">
        <f t="shared" si="0"/>
        <v>0</v>
      </c>
    </row>
    <row r="32" spans="1:5" s="188" customFormat="1" ht="19.5" thickBot="1">
      <c r="A32" s="117" t="s">
        <v>73</v>
      </c>
      <c r="B32" s="190">
        <f>'Загальна чисельність'!C32</f>
        <v>0</v>
      </c>
      <c r="C32" s="190">
        <f>'Узагаль прийом'!C32</f>
        <v>0</v>
      </c>
      <c r="D32" s="190">
        <f>'Узагаль випуск'!C31</f>
        <v>0</v>
      </c>
      <c r="E32" s="189">
        <f t="shared" si="0"/>
        <v>0</v>
      </c>
    </row>
    <row r="33" spans="1:5" ht="19.5" thickBot="1">
      <c r="A33" s="117" t="s">
        <v>75</v>
      </c>
      <c r="B33" s="190">
        <f>'Загальна чисельність'!C33</f>
        <v>0</v>
      </c>
      <c r="C33" s="190">
        <f>'Узагаль прийом'!C33</f>
        <v>0</v>
      </c>
      <c r="D33" s="190">
        <f>'Узагаль випуск'!C32</f>
        <v>0</v>
      </c>
      <c r="E33" s="189">
        <f t="shared" si="0"/>
        <v>0</v>
      </c>
    </row>
    <row r="34" spans="1:5" s="188" customFormat="1" ht="19.5" thickBot="1">
      <c r="A34" s="117" t="s">
        <v>76</v>
      </c>
      <c r="B34" s="190">
        <f>'Загальна чисельність'!C34</f>
        <v>0</v>
      </c>
      <c r="C34" s="190">
        <f>'Узагаль прийом'!C34</f>
        <v>0</v>
      </c>
      <c r="D34" s="190">
        <f>'Узагаль випуск'!C33</f>
        <v>0</v>
      </c>
      <c r="E34" s="189">
        <f t="shared" si="0"/>
        <v>0</v>
      </c>
    </row>
    <row r="35" spans="1:5" ht="19.5" thickBot="1">
      <c r="A35" s="117" t="s">
        <v>122</v>
      </c>
      <c r="B35" s="190">
        <f>'Загальна чисельність'!C35</f>
        <v>0</v>
      </c>
      <c r="C35" s="190">
        <f>'Узагаль прийом'!C35</f>
        <v>0</v>
      </c>
      <c r="D35" s="190">
        <f>'Узагаль випуск'!C34</f>
        <v>0</v>
      </c>
      <c r="E35" s="189">
        <f aca="true" t="shared" si="1" ref="E35:E40">B35+C35-D35</f>
        <v>0</v>
      </c>
    </row>
    <row r="36" spans="1:5" ht="19.5" thickBot="1">
      <c r="A36" s="117" t="s">
        <v>95</v>
      </c>
      <c r="B36" s="190">
        <f>'Загальна чисельність'!C36</f>
        <v>0</v>
      </c>
      <c r="C36" s="190">
        <f>'Узагаль прийом'!C36</f>
        <v>0</v>
      </c>
      <c r="D36" s="190">
        <f>'Узагаль випуск'!C35</f>
        <v>0</v>
      </c>
      <c r="E36" s="189">
        <f t="shared" si="1"/>
        <v>0</v>
      </c>
    </row>
    <row r="37" spans="1:5" ht="19.5" thickBot="1">
      <c r="A37" s="117" t="s">
        <v>156</v>
      </c>
      <c r="B37" s="190">
        <f>'Загальна чисельність'!C37</f>
        <v>0</v>
      </c>
      <c r="C37" s="190">
        <f>'Узагаль прийом'!C37</f>
        <v>0</v>
      </c>
      <c r="D37" s="190">
        <f>'Узагаль випуск'!C36</f>
        <v>0</v>
      </c>
      <c r="E37" s="113">
        <f t="shared" si="1"/>
        <v>0</v>
      </c>
    </row>
    <row r="38" spans="1:5" ht="19.5" thickBot="1">
      <c r="A38" s="117" t="s">
        <v>157</v>
      </c>
      <c r="B38" s="190">
        <f>'Загальна чисельність'!C38</f>
        <v>0</v>
      </c>
      <c r="C38" s="190">
        <f>'Узагаль прийом'!C38</f>
        <v>0</v>
      </c>
      <c r="D38" s="190">
        <f>'Узагаль випуск'!C37</f>
        <v>0</v>
      </c>
      <c r="E38" s="113">
        <f t="shared" si="1"/>
        <v>0</v>
      </c>
    </row>
    <row r="39" spans="1:5" ht="19.5" thickBot="1">
      <c r="A39" s="117" t="s">
        <v>70</v>
      </c>
      <c r="B39" s="190">
        <f>'Загальна чисельність'!C39</f>
        <v>0</v>
      </c>
      <c r="C39" s="112">
        <f>'Узагаль прийом'!C39</f>
        <v>0</v>
      </c>
      <c r="D39" s="190">
        <f>'Узагаль випуск'!C38</f>
        <v>0</v>
      </c>
      <c r="E39" s="113">
        <f t="shared" si="1"/>
        <v>0</v>
      </c>
    </row>
    <row r="40" spans="1:5" ht="19.5" thickBot="1">
      <c r="A40" s="117" t="s">
        <v>79</v>
      </c>
      <c r="B40" s="190">
        <f>'Загальна чисельність'!C40</f>
        <v>0</v>
      </c>
      <c r="C40" s="112">
        <f>'Узагаль прийом'!C40</f>
        <v>0</v>
      </c>
      <c r="D40" s="190">
        <f>'Узагаль випуск'!C39</f>
        <v>0</v>
      </c>
      <c r="E40" s="113">
        <f t="shared" si="1"/>
        <v>0</v>
      </c>
    </row>
    <row r="41" spans="1:5" ht="19.5" thickBot="1">
      <c r="A41" s="117" t="s">
        <v>94</v>
      </c>
      <c r="B41" s="190">
        <f>'Загальна чисельність'!C41</f>
        <v>0</v>
      </c>
      <c r="C41" s="112">
        <f>'Узагаль прийом'!C41</f>
        <v>0</v>
      </c>
      <c r="D41" s="190">
        <f>'Узагаль випуск'!C40</f>
        <v>0</v>
      </c>
      <c r="E41" s="113">
        <f t="shared" si="0"/>
        <v>0</v>
      </c>
    </row>
    <row r="42" spans="1:5" ht="19.5" thickBot="1">
      <c r="A42" s="117" t="s">
        <v>78</v>
      </c>
      <c r="B42" s="190">
        <f>'Загальна чисельність'!C42</f>
        <v>0</v>
      </c>
      <c r="C42" s="112">
        <f>'Узагаль прийом'!C42</f>
        <v>0</v>
      </c>
      <c r="D42" s="190">
        <f>'Узагаль випуск'!C41</f>
        <v>0</v>
      </c>
      <c r="E42" s="189">
        <f t="shared" si="0"/>
        <v>0</v>
      </c>
    </row>
    <row r="43" spans="1:5" s="188" customFormat="1" ht="19.5" thickBot="1">
      <c r="A43" s="173" t="s">
        <v>18</v>
      </c>
      <c r="B43" s="192">
        <f>SUM(B31:B42)</f>
        <v>0</v>
      </c>
      <c r="C43" s="192">
        <f>SUM(C31:C42)</f>
        <v>0</v>
      </c>
      <c r="D43" s="192">
        <f>SUM(D31:D42)</f>
        <v>0</v>
      </c>
      <c r="E43" s="192">
        <f t="shared" si="0"/>
        <v>0</v>
      </c>
    </row>
    <row r="44" spans="1:5" s="188" customFormat="1" ht="19.5" thickBot="1">
      <c r="A44" s="117" t="s">
        <v>43</v>
      </c>
      <c r="B44" s="105">
        <f>'Загальна чисельність'!C45+'Загальна чисельність'!C46</f>
        <v>0</v>
      </c>
      <c r="C44" s="105">
        <f>'Узагаль прийом'!C44+'Узагаль прийом'!C45</f>
        <v>0</v>
      </c>
      <c r="D44" s="190">
        <f>'Узагаль випуск'!C43+'Узагаль випуск'!C44</f>
        <v>0</v>
      </c>
      <c r="E44" s="189">
        <f t="shared" si="0"/>
        <v>0</v>
      </c>
    </row>
    <row r="45" spans="1:5" s="188" customFormat="1" ht="19.5" thickBot="1">
      <c r="A45" s="117" t="s">
        <v>82</v>
      </c>
      <c r="B45" s="105">
        <f>'Загальна чисельність'!C49</f>
        <v>0</v>
      </c>
      <c r="C45" s="105">
        <f>'Узагаль прийом'!C47</f>
        <v>0</v>
      </c>
      <c r="D45" s="190">
        <f>'Узагаль випуск'!C46</f>
        <v>0</v>
      </c>
      <c r="E45" s="189">
        <f t="shared" si="0"/>
        <v>0</v>
      </c>
    </row>
    <row r="46" spans="1:5" s="188" customFormat="1" ht="19.5" thickBot="1">
      <c r="A46" s="117" t="s">
        <v>83</v>
      </c>
      <c r="B46" s="105">
        <f>'Загальна чисельність'!C48</f>
        <v>0</v>
      </c>
      <c r="C46" s="105">
        <f>'Узагаль прийом'!C48</f>
        <v>0</v>
      </c>
      <c r="D46" s="190">
        <f>'Узагаль випуск'!C47</f>
        <v>0</v>
      </c>
      <c r="E46" s="189">
        <f>B46+C46-D46</f>
        <v>0</v>
      </c>
    </row>
    <row r="47" spans="1:5" s="188" customFormat="1" ht="19.5" thickBot="1">
      <c r="A47" s="117" t="s">
        <v>44</v>
      </c>
      <c r="B47" s="105">
        <f>'Загальна чисельність'!C47</f>
        <v>0</v>
      </c>
      <c r="C47" s="105">
        <f>'Узагаль прийом'!C46</f>
        <v>0</v>
      </c>
      <c r="D47" s="190">
        <f>'Узагаль випуск'!C45</f>
        <v>0</v>
      </c>
      <c r="E47" s="189">
        <f t="shared" si="0"/>
        <v>0</v>
      </c>
    </row>
    <row r="48" spans="1:5" s="188" customFormat="1" ht="19.5" thickBot="1">
      <c r="A48" s="173" t="s">
        <v>19</v>
      </c>
      <c r="B48" s="146">
        <f>SUM(B44:B47)</f>
        <v>0</v>
      </c>
      <c r="C48" s="146">
        <f>SUM(C44:C47)</f>
        <v>0</v>
      </c>
      <c r="D48" s="146">
        <f>SUM(D44:D47)</f>
        <v>0</v>
      </c>
      <c r="E48" s="192">
        <f t="shared" si="0"/>
        <v>0</v>
      </c>
    </row>
    <row r="49" spans="1:5" s="188" customFormat="1" ht="19.5" thickBot="1">
      <c r="A49" s="172" t="s">
        <v>191</v>
      </c>
      <c r="B49" s="190" t="s">
        <v>108</v>
      </c>
      <c r="C49" s="190" t="s">
        <v>108</v>
      </c>
      <c r="D49" s="190" t="s">
        <v>108</v>
      </c>
      <c r="E49" s="189" t="s">
        <v>108</v>
      </c>
    </row>
    <row r="50" spans="1:5" s="188" customFormat="1" ht="19.5" thickBot="1">
      <c r="A50" s="193" t="s">
        <v>129</v>
      </c>
      <c r="B50" s="194">
        <f>SUM(B7,B19,B30,B43)</f>
        <v>0</v>
      </c>
      <c r="C50" s="194">
        <f>SUM(C7,C19,C30,C43)</f>
        <v>0</v>
      </c>
      <c r="D50" s="194">
        <f>SUM(D7,D19,D30,D43)</f>
        <v>0</v>
      </c>
      <c r="E50" s="194">
        <f>SUM(E7,E19,E30,E43)</f>
        <v>0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54"/>
  <sheetViews>
    <sheetView view="pageBreakPreview" zoomScale="75" zoomScaleSheetLayoutView="75" zoomScalePageLayoutView="0" workbookViewId="0" topLeftCell="A1">
      <selection activeCell="A2" sqref="A2:G2"/>
    </sheetView>
  </sheetViews>
  <sheetFormatPr defaultColWidth="9.00390625" defaultRowHeight="12.75"/>
  <cols>
    <col min="1" max="1" width="81.00390625" style="98" customWidth="1"/>
    <col min="2" max="2" width="15.00390625" style="98" customWidth="1"/>
    <col min="3" max="3" width="16.875" style="98" customWidth="1"/>
    <col min="4" max="4" width="16.25390625" style="98" customWidth="1"/>
    <col min="5" max="5" width="0" style="98" hidden="1" customWidth="1"/>
    <col min="6" max="6" width="20.00390625" style="98" customWidth="1"/>
    <col min="7" max="7" width="21.375" style="98" customWidth="1"/>
    <col min="8" max="10" width="9.125" style="98" customWidth="1"/>
    <col min="11" max="11" width="17.375" style="98" customWidth="1"/>
    <col min="12" max="16384" width="9.125" style="98" customWidth="1"/>
  </cols>
  <sheetData>
    <row r="1" spans="1:7" ht="33" customHeight="1">
      <c r="A1" s="338" t="s">
        <v>145</v>
      </c>
      <c r="B1" s="338"/>
      <c r="C1" s="338"/>
      <c r="D1" s="338"/>
      <c r="E1" s="338"/>
      <c r="F1" s="338"/>
      <c r="G1" s="338"/>
    </row>
    <row r="2" spans="1:7" ht="33.75" customHeight="1">
      <c r="A2" s="339" t="s">
        <v>53</v>
      </c>
      <c r="B2" s="339"/>
      <c r="C2" s="339"/>
      <c r="D2" s="339"/>
      <c r="E2" s="339"/>
      <c r="F2" s="339"/>
      <c r="G2" s="339"/>
    </row>
    <row r="3" ht="19.5" thickBot="1"/>
    <row r="4" spans="1:7" ht="38.25" thickBot="1">
      <c r="A4" s="37" t="s">
        <v>0</v>
      </c>
      <c r="B4" s="196" t="s">
        <v>42</v>
      </c>
      <c r="C4" s="196" t="s">
        <v>48</v>
      </c>
      <c r="D4" s="196" t="s">
        <v>49</v>
      </c>
      <c r="F4" s="197" t="s">
        <v>54</v>
      </c>
      <c r="G4" s="198" t="s">
        <v>55</v>
      </c>
    </row>
    <row r="5" spans="1:7" ht="24" customHeight="1" thickBot="1">
      <c r="A5" s="171" t="s">
        <v>91</v>
      </c>
      <c r="B5" s="190">
        <f>СРЧ!E5</f>
        <v>0</v>
      </c>
      <c r="C5" s="199">
        <f>'Загальна чисельність'!C5*0.1</f>
        <v>0</v>
      </c>
      <c r="D5" s="200">
        <f>SUM(B5,C5)</f>
        <v>0</v>
      </c>
      <c r="F5" s="201"/>
      <c r="G5" s="240"/>
    </row>
    <row r="6" spans="1:10" ht="19.5" thickBot="1">
      <c r="A6" s="171" t="s">
        <v>92</v>
      </c>
      <c r="B6" s="190">
        <f>СРЧ!E6</f>
        <v>0</v>
      </c>
      <c r="C6" s="199">
        <f>'Загальна чисельність'!C6*0.1</f>
        <v>0</v>
      </c>
      <c r="D6" s="200">
        <f aca="true" t="shared" si="0" ref="D6:D29">SUM(B6,C6)</f>
        <v>0</v>
      </c>
      <c r="F6" s="201"/>
      <c r="G6" s="239"/>
      <c r="J6" s="202"/>
    </row>
    <row r="7" spans="1:7" ht="19.5" thickBot="1">
      <c r="A7" s="173" t="s">
        <v>7</v>
      </c>
      <c r="B7" s="192">
        <f>SUM(B5:B6)</f>
        <v>0</v>
      </c>
      <c r="C7" s="221">
        <f>SUM(C5:C6)</f>
        <v>0</v>
      </c>
      <c r="D7" s="221">
        <f t="shared" si="0"/>
        <v>0</v>
      </c>
      <c r="E7" s="222"/>
      <c r="F7" s="223"/>
      <c r="G7" s="224"/>
    </row>
    <row r="8" spans="1:10" ht="19.5" thickBot="1">
      <c r="A8" s="117" t="s">
        <v>8</v>
      </c>
      <c r="B8" s="190">
        <f>СРЧ!E8</f>
        <v>0</v>
      </c>
      <c r="C8" s="199">
        <f>'Загальна чисельність'!C8*0.1</f>
        <v>0</v>
      </c>
      <c r="D8" s="200">
        <f t="shared" si="0"/>
        <v>0</v>
      </c>
      <c r="F8" s="201"/>
      <c r="G8" s="203"/>
      <c r="J8" s="202"/>
    </row>
    <row r="9" spans="1:10" ht="24.75" customHeight="1" thickBot="1">
      <c r="A9" s="141" t="s">
        <v>196</v>
      </c>
      <c r="B9" s="190">
        <f>СРЧ!E9</f>
        <v>0</v>
      </c>
      <c r="C9" s="199">
        <f>'Загальна чисельність'!C9*0.1</f>
        <v>0</v>
      </c>
      <c r="D9" s="200">
        <f t="shared" si="0"/>
        <v>0</v>
      </c>
      <c r="F9" s="201"/>
      <c r="G9" s="203"/>
      <c r="J9" s="202"/>
    </row>
    <row r="10" spans="1:7" ht="19.5" thickBot="1">
      <c r="A10" s="117" t="s">
        <v>11</v>
      </c>
      <c r="B10" s="190">
        <f>СРЧ!E10</f>
        <v>0</v>
      </c>
      <c r="C10" s="199">
        <f>'Загальна чисельність'!C10*0.1</f>
        <v>0</v>
      </c>
      <c r="D10" s="200">
        <f t="shared" si="0"/>
        <v>0</v>
      </c>
      <c r="F10" s="204"/>
      <c r="G10" s="205"/>
    </row>
    <row r="11" spans="1:8" ht="19.5" thickBot="1">
      <c r="A11" s="117" t="s">
        <v>117</v>
      </c>
      <c r="B11" s="190">
        <f>СРЧ!E11</f>
        <v>0</v>
      </c>
      <c r="C11" s="199">
        <f>'Загальна чисельність'!C11*0.1</f>
        <v>0</v>
      </c>
      <c r="D11" s="200">
        <f t="shared" si="0"/>
        <v>0</v>
      </c>
      <c r="F11" s="204"/>
      <c r="G11" s="205"/>
      <c r="H11" s="202"/>
    </row>
    <row r="12" spans="1:7" ht="19.5" thickBot="1">
      <c r="A12" s="117" t="s">
        <v>10</v>
      </c>
      <c r="B12" s="190">
        <f>СРЧ!E12</f>
        <v>0</v>
      </c>
      <c r="C12" s="199">
        <f>'Загальна чисельність'!C12*0.1</f>
        <v>0</v>
      </c>
      <c r="D12" s="200">
        <f t="shared" si="0"/>
        <v>0</v>
      </c>
      <c r="F12" s="204"/>
      <c r="G12" s="205"/>
    </row>
    <row r="13" spans="1:10" ht="19.5" thickBot="1">
      <c r="A13" s="117" t="s">
        <v>9</v>
      </c>
      <c r="B13" s="190">
        <f>СРЧ!E13</f>
        <v>0</v>
      </c>
      <c r="C13" s="199">
        <f>'Загальна чисельність'!C13*0.1</f>
        <v>0</v>
      </c>
      <c r="D13" s="200">
        <f t="shared" si="0"/>
        <v>0</v>
      </c>
      <c r="F13" s="204"/>
      <c r="G13" s="205"/>
      <c r="J13" s="202"/>
    </row>
    <row r="14" spans="1:10" ht="19.5" thickBot="1">
      <c r="A14" s="117" t="s">
        <v>62</v>
      </c>
      <c r="B14" s="190">
        <f>СРЧ!E14</f>
        <v>0</v>
      </c>
      <c r="C14" s="199">
        <f>'Загальна чисельність'!C14*0.1</f>
        <v>0</v>
      </c>
      <c r="D14" s="200">
        <f t="shared" si="0"/>
        <v>0</v>
      </c>
      <c r="F14" s="204"/>
      <c r="G14" s="205"/>
      <c r="J14" s="202"/>
    </row>
    <row r="15" spans="1:10" ht="19.5" thickBot="1">
      <c r="A15" s="117" t="s">
        <v>12</v>
      </c>
      <c r="B15" s="190">
        <f>СРЧ!E15</f>
        <v>0</v>
      </c>
      <c r="C15" s="199">
        <f>'Загальна чисельність'!C15*0.1</f>
        <v>0</v>
      </c>
      <c r="D15" s="200">
        <f t="shared" si="0"/>
        <v>0</v>
      </c>
      <c r="F15" s="204"/>
      <c r="G15" s="205"/>
      <c r="J15" s="202"/>
    </row>
    <row r="16" spans="1:7" ht="19.5" thickBot="1">
      <c r="A16" s="117" t="s">
        <v>56</v>
      </c>
      <c r="B16" s="190">
        <f>СРЧ!E16</f>
        <v>0</v>
      </c>
      <c r="C16" s="199">
        <f>'Загальна чисельність'!C16*0.1</f>
        <v>0</v>
      </c>
      <c r="D16" s="200">
        <f t="shared" si="0"/>
        <v>0</v>
      </c>
      <c r="F16" s="204"/>
      <c r="G16" s="205"/>
    </row>
    <row r="17" spans="1:7" ht="19.5" thickBot="1">
      <c r="A17" s="117" t="s">
        <v>93</v>
      </c>
      <c r="B17" s="190">
        <f>СРЧ!E17</f>
        <v>0</v>
      </c>
      <c r="C17" s="199">
        <f>'Загальна чисельність'!C17*0.1</f>
        <v>0</v>
      </c>
      <c r="D17" s="200">
        <f t="shared" si="0"/>
        <v>0</v>
      </c>
      <c r="F17" s="206"/>
      <c r="G17" s="207"/>
    </row>
    <row r="18" spans="1:7" ht="19.5" thickBot="1">
      <c r="A18" s="117" t="s">
        <v>189</v>
      </c>
      <c r="B18" s="190">
        <f>СРЧ!E18</f>
        <v>0</v>
      </c>
      <c r="C18" s="199">
        <f>'Загальна чисельність'!C18*0.1</f>
        <v>0</v>
      </c>
      <c r="D18" s="200">
        <f t="shared" si="0"/>
        <v>0</v>
      </c>
      <c r="F18" s="206"/>
      <c r="G18" s="207"/>
    </row>
    <row r="19" spans="1:11" ht="19.5" thickBot="1">
      <c r="A19" s="173" t="s">
        <v>13</v>
      </c>
      <c r="B19" s="192">
        <f>SUM(B8:B18)</f>
        <v>0</v>
      </c>
      <c r="C19" s="225">
        <f>SUM(C8:C18)</f>
        <v>0</v>
      </c>
      <c r="D19" s="221">
        <f>SUM(B19,C19)</f>
        <v>0</v>
      </c>
      <c r="E19" s="222"/>
      <c r="F19" s="223"/>
      <c r="G19" s="224"/>
      <c r="K19" s="93"/>
    </row>
    <row r="20" spans="1:8" s="119" customFormat="1" ht="19.5" thickBot="1">
      <c r="A20" s="118" t="s">
        <v>14</v>
      </c>
      <c r="B20" s="208">
        <f>СРЧ!E20</f>
        <v>0</v>
      </c>
      <c r="C20" s="209">
        <f>'Загальна чисельність'!C20*0.1</f>
        <v>0</v>
      </c>
      <c r="D20" s="210">
        <f t="shared" si="0"/>
        <v>0</v>
      </c>
      <c r="F20" s="211"/>
      <c r="G20" s="212"/>
      <c r="H20" s="213"/>
    </row>
    <row r="21" spans="1:8" s="119" customFormat="1" ht="19.5" thickBot="1">
      <c r="A21" s="118" t="s">
        <v>72</v>
      </c>
      <c r="B21" s="208">
        <f>СРЧ!E21</f>
        <v>0</v>
      </c>
      <c r="C21" s="209">
        <f>'Загальна чисельність'!C21*0.1</f>
        <v>0</v>
      </c>
      <c r="D21" s="210">
        <f t="shared" si="0"/>
        <v>0</v>
      </c>
      <c r="F21" s="214"/>
      <c r="G21" s="215"/>
      <c r="H21" s="213"/>
    </row>
    <row r="22" spans="1:8" s="119" customFormat="1" ht="19.5" thickBot="1">
      <c r="A22" s="118" t="s">
        <v>74</v>
      </c>
      <c r="B22" s="208">
        <f>СРЧ!E22</f>
        <v>0</v>
      </c>
      <c r="C22" s="209">
        <f>'Загальна чисельність'!C22*0.1</f>
        <v>0</v>
      </c>
      <c r="D22" s="210">
        <f t="shared" si="0"/>
        <v>0</v>
      </c>
      <c r="F22" s="214"/>
      <c r="G22" s="212"/>
      <c r="H22" s="213"/>
    </row>
    <row r="23" spans="1:8" s="119" customFormat="1" ht="19.5" thickBot="1">
      <c r="A23" s="118" t="s">
        <v>15</v>
      </c>
      <c r="B23" s="208">
        <f>СРЧ!E23</f>
        <v>0</v>
      </c>
      <c r="C23" s="209">
        <f>'Загальна чисельність'!C23*0.1</f>
        <v>0</v>
      </c>
      <c r="D23" s="210">
        <f t="shared" si="0"/>
        <v>0</v>
      </c>
      <c r="F23" s="216"/>
      <c r="G23" s="212"/>
      <c r="H23" s="213"/>
    </row>
    <row r="24" spans="1:8" s="119" customFormat="1" ht="19.5" thickBot="1">
      <c r="A24" s="118" t="s">
        <v>154</v>
      </c>
      <c r="B24" s="208">
        <f>СРЧ!E24</f>
        <v>0</v>
      </c>
      <c r="C24" s="209">
        <f>'Загальна чисельність'!C24*0.1</f>
        <v>0</v>
      </c>
      <c r="D24" s="210">
        <f t="shared" si="0"/>
        <v>0</v>
      </c>
      <c r="F24" s="216"/>
      <c r="G24" s="215"/>
      <c r="H24" s="213"/>
    </row>
    <row r="25" spans="1:8" s="119" customFormat="1" ht="19.5" thickBot="1">
      <c r="A25" s="118" t="s">
        <v>155</v>
      </c>
      <c r="B25" s="208">
        <f>СРЧ!E25</f>
        <v>0</v>
      </c>
      <c r="C25" s="209">
        <f>'Загальна чисельність'!C25*0.1</f>
        <v>0</v>
      </c>
      <c r="D25" s="210">
        <f t="shared" si="0"/>
        <v>0</v>
      </c>
      <c r="F25" s="216"/>
      <c r="G25" s="212"/>
      <c r="H25" s="213"/>
    </row>
    <row r="26" spans="1:8" s="119" customFormat="1" ht="19.5" thickBot="1">
      <c r="A26" s="118" t="s">
        <v>152</v>
      </c>
      <c r="B26" s="208">
        <f>СРЧ!E26</f>
        <v>0</v>
      </c>
      <c r="C26" s="209">
        <f>'Загальна чисельність'!C26*0.1</f>
        <v>0</v>
      </c>
      <c r="D26" s="210">
        <f t="shared" si="0"/>
        <v>0</v>
      </c>
      <c r="F26" s="216"/>
      <c r="G26" s="212"/>
      <c r="H26" s="213"/>
    </row>
    <row r="27" spans="1:8" s="119" customFormat="1" ht="24" customHeight="1" thickBot="1">
      <c r="A27" s="118" t="s">
        <v>71</v>
      </c>
      <c r="B27" s="208">
        <f>СРЧ!E27</f>
        <v>0</v>
      </c>
      <c r="C27" s="209">
        <f>'Загальна чисельність'!C27*0.1</f>
        <v>0</v>
      </c>
      <c r="D27" s="210">
        <f t="shared" si="0"/>
        <v>0</v>
      </c>
      <c r="F27" s="216"/>
      <c r="G27" s="212"/>
      <c r="H27" s="213"/>
    </row>
    <row r="28" spans="1:8" s="119" customFormat="1" ht="19.5" thickBot="1">
      <c r="A28" s="118" t="s">
        <v>77</v>
      </c>
      <c r="B28" s="208">
        <f>СРЧ!E28</f>
        <v>0</v>
      </c>
      <c r="C28" s="209">
        <f>'Загальна чисельність'!C28*0.1</f>
        <v>0</v>
      </c>
      <c r="D28" s="210">
        <f t="shared" si="0"/>
        <v>0</v>
      </c>
      <c r="F28" s="214"/>
      <c r="G28" s="212"/>
      <c r="H28" s="213"/>
    </row>
    <row r="29" spans="1:8" s="119" customFormat="1" ht="19.5" thickBot="1">
      <c r="A29" s="117" t="s">
        <v>113</v>
      </c>
      <c r="B29" s="208">
        <f>СРЧ!E29</f>
        <v>0</v>
      </c>
      <c r="C29" s="209">
        <f>'Загальна чисельність'!C29*0.1</f>
        <v>0</v>
      </c>
      <c r="D29" s="210">
        <f t="shared" si="0"/>
        <v>0</v>
      </c>
      <c r="F29" s="214"/>
      <c r="G29" s="212"/>
      <c r="H29" s="213"/>
    </row>
    <row r="30" spans="1:11" s="119" customFormat="1" ht="19.5" thickBot="1">
      <c r="A30" s="173" t="s">
        <v>16</v>
      </c>
      <c r="B30" s="146">
        <f>SUM(B20:B29)</f>
        <v>0</v>
      </c>
      <c r="C30" s="221">
        <f>SUM(C20:C29)</f>
        <v>0</v>
      </c>
      <c r="D30" s="221">
        <f>SUM(D20:D29)</f>
        <v>0</v>
      </c>
      <c r="E30" s="226"/>
      <c r="F30" s="227"/>
      <c r="G30" s="224"/>
      <c r="H30" s="213"/>
      <c r="K30" s="95"/>
    </row>
    <row r="31" spans="1:7" s="119" customFormat="1" ht="19.5" thickBot="1">
      <c r="A31" s="117" t="s">
        <v>17</v>
      </c>
      <c r="B31" s="208">
        <f>СРЧ!E31</f>
        <v>0</v>
      </c>
      <c r="C31" s="209">
        <f>'Загальна чисельність'!C31*0.1</f>
        <v>0</v>
      </c>
      <c r="D31" s="210">
        <f>SUM(B31,C31)</f>
        <v>0</v>
      </c>
      <c r="F31" s="211"/>
      <c r="G31" s="212"/>
    </row>
    <row r="32" spans="1:7" s="119" customFormat="1" ht="19.5" thickBot="1">
      <c r="A32" s="117" t="s">
        <v>73</v>
      </c>
      <c r="B32" s="208">
        <f>СРЧ!E32</f>
        <v>0</v>
      </c>
      <c r="C32" s="209">
        <f>'Загальна чисельність'!C32*0.1</f>
        <v>0</v>
      </c>
      <c r="D32" s="210">
        <f aca="true" t="shared" si="1" ref="D32:D42">SUM(B32,C32)</f>
        <v>0</v>
      </c>
      <c r="F32" s="214"/>
      <c r="G32" s="215"/>
    </row>
    <row r="33" spans="1:7" s="119" customFormat="1" ht="19.5" thickBot="1">
      <c r="A33" s="117" t="s">
        <v>75</v>
      </c>
      <c r="B33" s="208">
        <f>СРЧ!E33</f>
        <v>0</v>
      </c>
      <c r="C33" s="209">
        <f>'Загальна чисельність'!C33*0.1</f>
        <v>0</v>
      </c>
      <c r="D33" s="210">
        <f t="shared" si="1"/>
        <v>0</v>
      </c>
      <c r="F33" s="214"/>
      <c r="G33" s="212"/>
    </row>
    <row r="34" spans="1:7" s="119" customFormat="1" ht="19.5" thickBot="1">
      <c r="A34" s="117" t="s">
        <v>76</v>
      </c>
      <c r="B34" s="208">
        <f>СРЧ!E34</f>
        <v>0</v>
      </c>
      <c r="C34" s="209">
        <f>'Загальна чисельність'!C34*0.1</f>
        <v>0</v>
      </c>
      <c r="D34" s="210">
        <f t="shared" si="1"/>
        <v>0</v>
      </c>
      <c r="F34" s="214"/>
      <c r="G34" s="215"/>
    </row>
    <row r="35" spans="1:8" s="119" customFormat="1" ht="19.5" thickBot="1">
      <c r="A35" s="117" t="s">
        <v>122</v>
      </c>
      <c r="B35" s="208">
        <f>СРЧ!E35</f>
        <v>0</v>
      </c>
      <c r="C35" s="209">
        <f>'Загальна чисельність'!C35*0.1</f>
        <v>0</v>
      </c>
      <c r="D35" s="210">
        <f>SUM(B35,C35)</f>
        <v>0</v>
      </c>
      <c r="F35" s="214"/>
      <c r="G35" s="212"/>
      <c r="H35" s="213"/>
    </row>
    <row r="36" spans="1:8" s="119" customFormat="1" ht="19.5" thickBot="1">
      <c r="A36" s="117" t="s">
        <v>95</v>
      </c>
      <c r="B36" s="208">
        <f>СРЧ!E36</f>
        <v>0</v>
      </c>
      <c r="C36" s="209">
        <f>'Загальна чисельність'!C36*0.1</f>
        <v>0</v>
      </c>
      <c r="D36" s="210">
        <f>SUM(B36,C36)</f>
        <v>0</v>
      </c>
      <c r="F36" s="214"/>
      <c r="G36" s="215"/>
      <c r="H36" s="213"/>
    </row>
    <row r="37" spans="1:7" s="119" customFormat="1" ht="19.5" thickBot="1">
      <c r="A37" s="117" t="s">
        <v>156</v>
      </c>
      <c r="B37" s="208">
        <f>СРЧ!E37</f>
        <v>0</v>
      </c>
      <c r="C37" s="209">
        <f>'Загальна чисельність'!C37*0.1</f>
        <v>0</v>
      </c>
      <c r="D37" s="210">
        <f t="shared" si="1"/>
        <v>0</v>
      </c>
      <c r="F37" s="214"/>
      <c r="G37" s="215"/>
    </row>
    <row r="38" spans="1:7" s="119" customFormat="1" ht="19.5" thickBot="1">
      <c r="A38" s="117" t="s">
        <v>157</v>
      </c>
      <c r="B38" s="208">
        <f>СРЧ!E38</f>
        <v>0</v>
      </c>
      <c r="C38" s="209">
        <f>'Загальна чисельність'!C38*0.1</f>
        <v>0</v>
      </c>
      <c r="D38" s="210">
        <f t="shared" si="1"/>
        <v>0</v>
      </c>
      <c r="F38" s="214"/>
      <c r="G38" s="215"/>
    </row>
    <row r="39" spans="1:11" s="119" customFormat="1" ht="21" customHeight="1" thickBot="1">
      <c r="A39" s="117" t="s">
        <v>70</v>
      </c>
      <c r="B39" s="208">
        <f>СРЧ!E39</f>
        <v>0</v>
      </c>
      <c r="C39" s="209">
        <f>'Загальна чисельність'!C39*0.1</f>
        <v>0</v>
      </c>
      <c r="D39" s="210">
        <f>SUM(B39,C39)</f>
        <v>0</v>
      </c>
      <c r="F39" s="214"/>
      <c r="G39" s="215"/>
      <c r="K39" s="195"/>
    </row>
    <row r="40" spans="1:11" s="119" customFormat="1" ht="19.5" thickBot="1">
      <c r="A40" s="117" t="s">
        <v>79</v>
      </c>
      <c r="B40" s="208">
        <f>СРЧ!E40</f>
        <v>0</v>
      </c>
      <c r="C40" s="209">
        <f>'Загальна чисельність'!C40*0.1</f>
        <v>0</v>
      </c>
      <c r="D40" s="210">
        <f t="shared" si="1"/>
        <v>0</v>
      </c>
      <c r="F40" s="214"/>
      <c r="G40" s="215"/>
      <c r="K40" s="195"/>
    </row>
    <row r="41" spans="1:11" s="119" customFormat="1" ht="19.5" thickBot="1">
      <c r="A41" s="117" t="s">
        <v>94</v>
      </c>
      <c r="B41" s="208">
        <f>СРЧ!E41</f>
        <v>0</v>
      </c>
      <c r="C41" s="209">
        <f>'Загальна чисельність'!C41*0.1</f>
        <v>0</v>
      </c>
      <c r="D41" s="210">
        <f t="shared" si="1"/>
        <v>0</v>
      </c>
      <c r="F41" s="216"/>
      <c r="G41" s="215"/>
      <c r="K41" s="195"/>
    </row>
    <row r="42" spans="1:7" s="119" customFormat="1" ht="19.5" thickBot="1">
      <c r="A42" s="117" t="s">
        <v>78</v>
      </c>
      <c r="B42" s="208">
        <f>СРЧ!E42</f>
        <v>0</v>
      </c>
      <c r="C42" s="209">
        <f>'Загальна чисельність'!C42*0.1</f>
        <v>0</v>
      </c>
      <c r="D42" s="210">
        <f t="shared" si="1"/>
        <v>0</v>
      </c>
      <c r="F42" s="216"/>
      <c r="G42" s="215"/>
    </row>
    <row r="43" spans="1:11" s="119" customFormat="1" ht="19.5" thickBot="1">
      <c r="A43" s="173" t="s">
        <v>18</v>
      </c>
      <c r="B43" s="192">
        <f>SUM(B31:B42)</f>
        <v>0</v>
      </c>
      <c r="C43" s="221">
        <f>SUM(C31:C42)</f>
        <v>0</v>
      </c>
      <c r="D43" s="221">
        <f>SUM(B43,C43)</f>
        <v>0</v>
      </c>
      <c r="E43" s="222"/>
      <c r="F43" s="223"/>
      <c r="G43" s="224"/>
      <c r="K43" s="195"/>
    </row>
    <row r="44" spans="1:7" ht="19.5" thickBot="1">
      <c r="A44" s="117" t="s">
        <v>50</v>
      </c>
      <c r="B44" s="190">
        <f>СРЧ!E44</f>
        <v>0</v>
      </c>
      <c r="C44" s="199">
        <f>('Загальна чисельність'!C45+'Загальна чисельність'!C46)*0.1</f>
        <v>0</v>
      </c>
      <c r="D44" s="200">
        <f aca="true" t="shared" si="2" ref="D44:D51">SUM(B44,C44)</f>
        <v>0</v>
      </c>
      <c r="F44" s="201"/>
      <c r="G44" s="217"/>
    </row>
    <row r="45" spans="1:7" ht="19.5" thickBot="1">
      <c r="A45" s="218" t="s">
        <v>84</v>
      </c>
      <c r="B45" s="190">
        <f>СРЧ!E45</f>
        <v>0</v>
      </c>
      <c r="C45" s="199">
        <f>'Загальна чисельність'!C49*0.1</f>
        <v>0</v>
      </c>
      <c r="D45" s="200">
        <f t="shared" si="2"/>
        <v>0</v>
      </c>
      <c r="F45" s="206"/>
      <c r="G45" s="207"/>
    </row>
    <row r="46" spans="1:7" ht="19.5" thickBot="1">
      <c r="A46" s="218" t="s">
        <v>85</v>
      </c>
      <c r="B46" s="190">
        <f>СРЧ!E46</f>
        <v>0</v>
      </c>
      <c r="C46" s="199">
        <f>'Загальна чисельність'!C48*0.1</f>
        <v>0</v>
      </c>
      <c r="D46" s="200">
        <f t="shared" si="2"/>
        <v>0</v>
      </c>
      <c r="F46" s="206"/>
      <c r="G46" s="207"/>
    </row>
    <row r="47" spans="1:7" ht="19.5" thickBot="1">
      <c r="A47" s="218" t="s">
        <v>51</v>
      </c>
      <c r="B47" s="190">
        <f>СРЧ!E47</f>
        <v>0</v>
      </c>
      <c r="C47" s="209">
        <f>'Загальна чисельність'!C47*0.1</f>
        <v>0</v>
      </c>
      <c r="D47" s="200">
        <f t="shared" si="2"/>
        <v>0</v>
      </c>
      <c r="F47" s="206"/>
      <c r="G47" s="207"/>
    </row>
    <row r="48" spans="1:7" ht="19.5" thickBot="1">
      <c r="A48" s="228" t="s">
        <v>52</v>
      </c>
      <c r="B48" s="192">
        <f>SUM(B44:B47)</f>
        <v>0</v>
      </c>
      <c r="C48" s="221">
        <f>SUM(C44:C47)</f>
        <v>0</v>
      </c>
      <c r="D48" s="221">
        <f>SUM(B48,C48)</f>
        <v>0</v>
      </c>
      <c r="E48" s="222"/>
      <c r="F48" s="223"/>
      <c r="G48" s="224"/>
    </row>
    <row r="49" spans="1:7" ht="19.5" thickBot="1">
      <c r="A49" s="173" t="s">
        <v>22</v>
      </c>
      <c r="B49" s="192">
        <f>СРЧ!E49</f>
        <v>0</v>
      </c>
      <c r="C49" s="221" t="s">
        <v>108</v>
      </c>
      <c r="D49" s="221">
        <f t="shared" si="2"/>
        <v>0</v>
      </c>
      <c r="E49" s="222"/>
      <c r="F49" s="223"/>
      <c r="G49" s="224"/>
    </row>
    <row r="50" spans="1:7" ht="19.5" thickBot="1">
      <c r="A50" s="229" t="s">
        <v>96</v>
      </c>
      <c r="B50" s="230">
        <f>SUM(B48:B49)</f>
        <v>0</v>
      </c>
      <c r="C50" s="238">
        <f>SUM(C48:C49)</f>
        <v>0</v>
      </c>
      <c r="D50" s="238">
        <f>SUM(B50:C50)</f>
        <v>0</v>
      </c>
      <c r="E50" s="231"/>
      <c r="F50" s="232"/>
      <c r="G50" s="233"/>
    </row>
    <row r="51" spans="1:7" ht="20.25" thickBot="1">
      <c r="A51" s="229" t="s">
        <v>20</v>
      </c>
      <c r="B51" s="234">
        <f>SUM(B7,B19,B30,B43)</f>
        <v>0</v>
      </c>
      <c r="C51" s="235">
        <f>SUM(C7,C19,C30,C43)</f>
        <v>0</v>
      </c>
      <c r="D51" s="235">
        <f t="shared" si="2"/>
        <v>0</v>
      </c>
      <c r="E51" s="231"/>
      <c r="F51" s="236"/>
      <c r="G51" s="237"/>
    </row>
    <row r="52" spans="6:7" ht="18.75">
      <c r="F52" s="219"/>
      <c r="G52" s="220"/>
    </row>
    <row r="53" spans="6:7" ht="18.75">
      <c r="F53" s="337"/>
      <c r="G53" s="337"/>
    </row>
    <row r="54" ht="18.75">
      <c r="K54" s="202"/>
    </row>
  </sheetData>
  <sheetProtection/>
  <mergeCells count="3">
    <mergeCell ref="F53:G53"/>
    <mergeCell ref="A1:G1"/>
    <mergeCell ref="A2:G2"/>
  </mergeCells>
  <printOptions horizontalCentered="1"/>
  <pageMargins left="0.2755905511811024" right="0.2362204724409449" top="0.3937007874015748" bottom="0.31496062992125984" header="0" footer="0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SheetLayoutView="100" zoomScalePageLayoutView="0" workbookViewId="0" topLeftCell="A31">
      <selection activeCell="A31" sqref="A31"/>
    </sheetView>
  </sheetViews>
  <sheetFormatPr defaultColWidth="9.00390625" defaultRowHeight="12.75"/>
  <cols>
    <col min="1" max="1" width="35.625" style="20" customWidth="1"/>
    <col min="2" max="5" width="9.125" style="20" customWidth="1"/>
    <col min="6" max="6" width="10.75390625" style="20" bestFit="1" customWidth="1"/>
    <col min="7" max="16384" width="9.125" style="20" customWidth="1"/>
  </cols>
  <sheetData>
    <row r="1" spans="1:12" ht="18.75">
      <c r="A1" s="279" t="s">
        <v>137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18.75">
      <c r="A2" s="280" t="s">
        <v>138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ht="13.5" thickBo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</row>
    <row r="4" spans="1:12" ht="17.25" thickBot="1">
      <c r="A4" s="281" t="s">
        <v>0</v>
      </c>
      <c r="B4" s="284" t="s">
        <v>1</v>
      </c>
      <c r="C4" s="285"/>
      <c r="D4" s="285"/>
      <c r="E4" s="285"/>
      <c r="F4" s="285"/>
      <c r="G4" s="285"/>
      <c r="H4" s="285"/>
      <c r="I4" s="285"/>
      <c r="J4" s="285"/>
      <c r="K4" s="286"/>
      <c r="L4" s="287" t="s">
        <v>2</v>
      </c>
    </row>
    <row r="5" spans="1:12" ht="17.25" thickBot="1">
      <c r="A5" s="282"/>
      <c r="B5" s="284" t="s">
        <v>3</v>
      </c>
      <c r="C5" s="285"/>
      <c r="D5" s="285"/>
      <c r="E5" s="285"/>
      <c r="F5" s="290"/>
      <c r="G5" s="284" t="s">
        <v>4</v>
      </c>
      <c r="H5" s="285"/>
      <c r="I5" s="285"/>
      <c r="J5" s="285"/>
      <c r="K5" s="290"/>
      <c r="L5" s="288"/>
    </row>
    <row r="6" spans="1:12" ht="25.5">
      <c r="A6" s="282"/>
      <c r="B6" s="292" t="s">
        <v>111</v>
      </c>
      <c r="C6" s="186" t="s">
        <v>5</v>
      </c>
      <c r="D6" s="261" t="s">
        <v>132</v>
      </c>
      <c r="E6" s="33" t="s">
        <v>115</v>
      </c>
      <c r="F6" s="255" t="s">
        <v>6</v>
      </c>
      <c r="G6" s="292" t="s">
        <v>111</v>
      </c>
      <c r="H6" s="186" t="s">
        <v>5</v>
      </c>
      <c r="I6" s="261" t="s">
        <v>133</v>
      </c>
      <c r="J6" s="33" t="s">
        <v>115</v>
      </c>
      <c r="K6" s="255" t="s">
        <v>6</v>
      </c>
      <c r="L6" s="288"/>
    </row>
    <row r="7" spans="1:12" ht="24.75" thickBot="1">
      <c r="A7" s="283"/>
      <c r="B7" s="293"/>
      <c r="C7" s="278"/>
      <c r="D7" s="254"/>
      <c r="E7" s="34" t="s">
        <v>116</v>
      </c>
      <c r="F7" s="256"/>
      <c r="G7" s="293"/>
      <c r="H7" s="278"/>
      <c r="I7" s="254"/>
      <c r="J7" s="34" t="s">
        <v>116</v>
      </c>
      <c r="K7" s="256"/>
      <c r="L7" s="289"/>
    </row>
    <row r="8" spans="1:12" ht="26.25" thickBot="1">
      <c r="A8" s="18" t="s">
        <v>91</v>
      </c>
      <c r="B8" s="58" t="s">
        <v>108</v>
      </c>
      <c r="C8" s="58" t="s">
        <v>108</v>
      </c>
      <c r="D8" s="58" t="s">
        <v>108</v>
      </c>
      <c r="E8" s="58"/>
      <c r="F8" s="150">
        <f>SUM(B8,C8,D8,E8)</f>
        <v>0</v>
      </c>
      <c r="G8" s="58" t="s">
        <v>108</v>
      </c>
      <c r="H8" s="58" t="s">
        <v>108</v>
      </c>
      <c r="I8" s="58" t="s">
        <v>108</v>
      </c>
      <c r="J8" s="57"/>
      <c r="K8" s="50">
        <f>SUM(G8,H8,I8,J8)</f>
        <v>0</v>
      </c>
      <c r="L8" s="54">
        <f aca="true" t="shared" si="0" ref="L8:L34">SUM(F8,K8)</f>
        <v>0</v>
      </c>
    </row>
    <row r="9" spans="1:12" ht="28.5" customHeight="1" thickBot="1">
      <c r="A9" s="19" t="s">
        <v>92</v>
      </c>
      <c r="B9" s="58" t="s">
        <v>108</v>
      </c>
      <c r="C9" s="58" t="s">
        <v>108</v>
      </c>
      <c r="D9" s="58" t="s">
        <v>108</v>
      </c>
      <c r="E9" s="58"/>
      <c r="F9" s="50">
        <f aca="true" t="shared" si="1" ref="F9:F21">SUM(B9,C9,D9,E9)</f>
        <v>0</v>
      </c>
      <c r="G9" s="58" t="s">
        <v>108</v>
      </c>
      <c r="H9" s="58" t="s">
        <v>108</v>
      </c>
      <c r="I9" s="58" t="s">
        <v>108</v>
      </c>
      <c r="J9" s="57"/>
      <c r="K9" s="50">
        <f>SUM(G9,H9,I9,J9)</f>
        <v>0</v>
      </c>
      <c r="L9" s="54">
        <f t="shared" si="0"/>
        <v>0</v>
      </c>
    </row>
    <row r="10" spans="1:12" ht="16.5" thickBot="1">
      <c r="A10" s="151" t="s">
        <v>90</v>
      </c>
      <c r="B10" s="152" t="s">
        <v>108</v>
      </c>
      <c r="C10" s="153" t="s">
        <v>108</v>
      </c>
      <c r="D10" s="153" t="s">
        <v>108</v>
      </c>
      <c r="E10" s="154">
        <f>SUM(E8:E9)</f>
        <v>0</v>
      </c>
      <c r="F10" s="153">
        <f>SUM(F8:F9)</f>
        <v>0</v>
      </c>
      <c r="G10" s="152" t="s">
        <v>108</v>
      </c>
      <c r="H10" s="153" t="s">
        <v>108</v>
      </c>
      <c r="I10" s="153" t="s">
        <v>108</v>
      </c>
      <c r="J10" s="154">
        <f>SUM(J8:J9)</f>
        <v>0</v>
      </c>
      <c r="K10" s="154">
        <f>SUM(K8:K9)</f>
        <v>0</v>
      </c>
      <c r="L10" s="152">
        <f>SUM(F10,K10)</f>
        <v>0</v>
      </c>
    </row>
    <row r="11" spans="1:12" ht="17.25" thickBot="1">
      <c r="A11" s="4" t="s">
        <v>8</v>
      </c>
      <c r="B11" s="61"/>
      <c r="C11" s="52"/>
      <c r="D11" s="53"/>
      <c r="E11" s="53"/>
      <c r="F11" s="50">
        <f t="shared" si="1"/>
        <v>0</v>
      </c>
      <c r="G11" s="51"/>
      <c r="H11" s="52"/>
      <c r="I11" s="53"/>
      <c r="J11" s="53"/>
      <c r="K11" s="50">
        <f aca="true" t="shared" si="2" ref="K11:K20">SUM(G11,H11,I11,J11)</f>
        <v>0</v>
      </c>
      <c r="L11" s="54">
        <f t="shared" si="0"/>
        <v>0</v>
      </c>
    </row>
    <row r="12" spans="1:12" ht="27.75" customHeight="1" thickBot="1">
      <c r="A12" s="15" t="s">
        <v>192</v>
      </c>
      <c r="B12" s="61"/>
      <c r="C12" s="52"/>
      <c r="D12" s="53"/>
      <c r="E12" s="53"/>
      <c r="F12" s="50">
        <f t="shared" si="1"/>
        <v>0</v>
      </c>
      <c r="G12" s="51"/>
      <c r="H12" s="52"/>
      <c r="I12" s="53"/>
      <c r="J12" s="53"/>
      <c r="K12" s="50">
        <f>SUM(G12,H12,I12,J12)</f>
        <v>0</v>
      </c>
      <c r="L12" s="54">
        <f>SUM(F12,K12)</f>
        <v>0</v>
      </c>
    </row>
    <row r="13" spans="1:12" ht="15.75" customHeight="1" thickBot="1">
      <c r="A13" s="4" t="s">
        <v>11</v>
      </c>
      <c r="B13" s="61"/>
      <c r="C13" s="52"/>
      <c r="D13" s="53"/>
      <c r="E13" s="53"/>
      <c r="F13" s="50">
        <f t="shared" si="1"/>
        <v>0</v>
      </c>
      <c r="G13" s="51"/>
      <c r="H13" s="52"/>
      <c r="I13" s="53"/>
      <c r="J13" s="53"/>
      <c r="K13" s="50">
        <f>SUM(G13,H13,I13,J13)</f>
        <v>0</v>
      </c>
      <c r="L13" s="54">
        <f>SUM(F13,K13)</f>
        <v>0</v>
      </c>
    </row>
    <row r="14" spans="1:12" ht="17.25" thickBot="1">
      <c r="A14" s="4" t="s">
        <v>117</v>
      </c>
      <c r="B14" s="51"/>
      <c r="C14" s="52"/>
      <c r="D14" s="53"/>
      <c r="E14" s="53"/>
      <c r="F14" s="50">
        <f t="shared" si="1"/>
        <v>0</v>
      </c>
      <c r="G14" s="51"/>
      <c r="H14" s="52"/>
      <c r="I14" s="53"/>
      <c r="J14" s="53"/>
      <c r="K14" s="50">
        <f t="shared" si="2"/>
        <v>0</v>
      </c>
      <c r="L14" s="54">
        <f t="shared" si="0"/>
        <v>0</v>
      </c>
    </row>
    <row r="15" spans="1:15" ht="17.25" thickBot="1">
      <c r="A15" s="4" t="s">
        <v>10</v>
      </c>
      <c r="B15" s="51"/>
      <c r="C15" s="52"/>
      <c r="D15" s="53"/>
      <c r="E15" s="53"/>
      <c r="F15" s="50">
        <f t="shared" si="1"/>
        <v>0</v>
      </c>
      <c r="G15" s="51"/>
      <c r="H15" s="52"/>
      <c r="I15" s="53"/>
      <c r="J15" s="53"/>
      <c r="K15" s="50">
        <f t="shared" si="2"/>
        <v>0</v>
      </c>
      <c r="L15" s="54">
        <f t="shared" si="0"/>
        <v>0</v>
      </c>
      <c r="O15" s="48"/>
    </row>
    <row r="16" spans="1:12" ht="17.25" thickBot="1">
      <c r="A16" s="4" t="s">
        <v>9</v>
      </c>
      <c r="B16" s="51"/>
      <c r="C16" s="52"/>
      <c r="D16" s="53"/>
      <c r="E16" s="53"/>
      <c r="F16" s="50">
        <f t="shared" si="1"/>
        <v>0</v>
      </c>
      <c r="G16" s="51"/>
      <c r="H16" s="52"/>
      <c r="I16" s="53"/>
      <c r="J16" s="53"/>
      <c r="K16" s="50">
        <f t="shared" si="2"/>
        <v>0</v>
      </c>
      <c r="L16" s="54">
        <f t="shared" si="0"/>
        <v>0</v>
      </c>
    </row>
    <row r="17" spans="1:12" ht="26.25" thickBot="1">
      <c r="A17" s="4" t="s">
        <v>12</v>
      </c>
      <c r="B17" s="51"/>
      <c r="C17" s="52"/>
      <c r="D17" s="53"/>
      <c r="E17" s="53"/>
      <c r="F17" s="50">
        <f t="shared" si="1"/>
        <v>0</v>
      </c>
      <c r="G17" s="51"/>
      <c r="H17" s="52"/>
      <c r="I17" s="53"/>
      <c r="J17" s="53"/>
      <c r="K17" s="50">
        <f t="shared" si="2"/>
        <v>0</v>
      </c>
      <c r="L17" s="54">
        <f t="shared" si="0"/>
        <v>0</v>
      </c>
    </row>
    <row r="18" spans="1:12" ht="18.75" customHeight="1" thickBot="1">
      <c r="A18" s="4" t="s">
        <v>56</v>
      </c>
      <c r="B18" s="51"/>
      <c r="C18" s="52"/>
      <c r="D18" s="53"/>
      <c r="E18" s="53"/>
      <c r="F18" s="50">
        <f t="shared" si="1"/>
        <v>0</v>
      </c>
      <c r="G18" s="51"/>
      <c r="H18" s="52"/>
      <c r="I18" s="53"/>
      <c r="J18" s="53"/>
      <c r="K18" s="50">
        <f t="shared" si="2"/>
        <v>0</v>
      </c>
      <c r="L18" s="54">
        <f t="shared" si="0"/>
        <v>0</v>
      </c>
    </row>
    <row r="19" spans="1:12" ht="20.25" customHeight="1" thickBot="1">
      <c r="A19" s="4" t="s">
        <v>93</v>
      </c>
      <c r="B19" s="51"/>
      <c r="C19" s="52"/>
      <c r="D19" s="53"/>
      <c r="E19" s="53"/>
      <c r="F19" s="50">
        <f>SUM(B19,C19,D19,E19)</f>
        <v>0</v>
      </c>
      <c r="G19" s="51"/>
      <c r="H19" s="52"/>
      <c r="I19" s="53"/>
      <c r="J19" s="53"/>
      <c r="K19" s="50">
        <f t="shared" si="2"/>
        <v>0</v>
      </c>
      <c r="L19" s="54">
        <f t="shared" si="0"/>
        <v>0</v>
      </c>
    </row>
    <row r="20" spans="1:12" ht="20.25" customHeight="1" thickBot="1">
      <c r="A20" s="4" t="s">
        <v>62</v>
      </c>
      <c r="B20" s="51"/>
      <c r="C20" s="52"/>
      <c r="D20" s="53"/>
      <c r="E20" s="53"/>
      <c r="F20" s="50">
        <f t="shared" si="1"/>
        <v>0</v>
      </c>
      <c r="G20" s="51"/>
      <c r="H20" s="52"/>
      <c r="I20" s="53"/>
      <c r="J20" s="53"/>
      <c r="K20" s="50">
        <f t="shared" si="2"/>
        <v>0</v>
      </c>
      <c r="L20" s="54">
        <f t="shared" si="0"/>
        <v>0</v>
      </c>
    </row>
    <row r="21" spans="1:12" ht="27" customHeight="1" thickBot="1">
      <c r="A21" s="4" t="s">
        <v>189</v>
      </c>
      <c r="B21" s="51"/>
      <c r="C21" s="52"/>
      <c r="D21" s="53"/>
      <c r="E21" s="53"/>
      <c r="F21" s="50">
        <f t="shared" si="1"/>
        <v>0</v>
      </c>
      <c r="G21" s="51"/>
      <c r="H21" s="52"/>
      <c r="I21" s="53"/>
      <c r="J21" s="53"/>
      <c r="K21" s="50">
        <f>SUM(G21,H21,I21,J21)</f>
        <v>0</v>
      </c>
      <c r="L21" s="54">
        <f>SUM(F21,K21)</f>
        <v>0</v>
      </c>
    </row>
    <row r="22" spans="1:12" ht="16.5" thickBot="1">
      <c r="A22" s="155" t="s">
        <v>13</v>
      </c>
      <c r="B22" s="152">
        <f aca="true" t="shared" si="3" ref="B22:J22">SUM(B11:B21)</f>
        <v>0</v>
      </c>
      <c r="C22" s="152">
        <f t="shared" si="3"/>
        <v>0</v>
      </c>
      <c r="D22" s="152">
        <f t="shared" si="3"/>
        <v>0</v>
      </c>
      <c r="E22" s="152">
        <f t="shared" si="3"/>
        <v>0</v>
      </c>
      <c r="F22" s="152">
        <f t="shared" si="3"/>
        <v>0</v>
      </c>
      <c r="G22" s="152">
        <f t="shared" si="3"/>
        <v>0</v>
      </c>
      <c r="H22" s="152">
        <f t="shared" si="3"/>
        <v>0</v>
      </c>
      <c r="I22" s="152">
        <f t="shared" si="3"/>
        <v>0</v>
      </c>
      <c r="J22" s="152">
        <f t="shared" si="3"/>
        <v>0</v>
      </c>
      <c r="K22" s="153">
        <f>SUM(G22,H22,I22,J22)</f>
        <v>0</v>
      </c>
      <c r="L22" s="152">
        <f>SUM(F22,K22)</f>
        <v>0</v>
      </c>
    </row>
    <row r="23" spans="1:12" ht="17.25" thickBot="1">
      <c r="A23" s="4" t="s">
        <v>14</v>
      </c>
      <c r="B23" s="51"/>
      <c r="C23" s="52"/>
      <c r="D23" s="53"/>
      <c r="E23" s="53"/>
      <c r="F23" s="50">
        <f aca="true" t="shared" si="4" ref="F23:F32">SUM(B23,C23,D23,E23)</f>
        <v>0</v>
      </c>
      <c r="G23" s="51"/>
      <c r="H23" s="52"/>
      <c r="I23" s="53"/>
      <c r="J23" s="60"/>
      <c r="K23" s="50">
        <f aca="true" t="shared" si="5" ref="K23:K34">SUM(G23,H23,I23,J23)</f>
        <v>0</v>
      </c>
      <c r="L23" s="54">
        <f t="shared" si="0"/>
        <v>0</v>
      </c>
    </row>
    <row r="24" spans="1:12" ht="17.25" thickBot="1">
      <c r="A24" s="4" t="s">
        <v>72</v>
      </c>
      <c r="B24" s="51"/>
      <c r="C24" s="52"/>
      <c r="D24" s="53"/>
      <c r="E24" s="53"/>
      <c r="F24" s="50">
        <f t="shared" si="4"/>
        <v>0</v>
      </c>
      <c r="G24" s="51"/>
      <c r="H24" s="52"/>
      <c r="I24" s="53"/>
      <c r="J24" s="60"/>
      <c r="K24" s="50">
        <f t="shared" si="5"/>
        <v>0</v>
      </c>
      <c r="L24" s="54">
        <f t="shared" si="0"/>
        <v>0</v>
      </c>
    </row>
    <row r="25" spans="1:12" ht="26.25" thickBot="1">
      <c r="A25" s="4" t="s">
        <v>152</v>
      </c>
      <c r="B25" s="51"/>
      <c r="C25" s="52"/>
      <c r="D25" s="53"/>
      <c r="E25" s="53"/>
      <c r="F25" s="50">
        <f t="shared" si="4"/>
        <v>0</v>
      </c>
      <c r="G25" s="51"/>
      <c r="H25" s="52"/>
      <c r="I25" s="53"/>
      <c r="J25" s="60"/>
      <c r="K25" s="50">
        <f>SUM(G25,H25,I25,J25)</f>
        <v>0</v>
      </c>
      <c r="L25" s="54">
        <f t="shared" si="0"/>
        <v>0</v>
      </c>
    </row>
    <row r="26" spans="1:12" ht="17.25" thickBot="1">
      <c r="A26" s="4" t="s">
        <v>74</v>
      </c>
      <c r="B26" s="51"/>
      <c r="C26" s="52"/>
      <c r="D26" s="53"/>
      <c r="E26" s="53"/>
      <c r="F26" s="50"/>
      <c r="G26" s="51"/>
      <c r="H26" s="52"/>
      <c r="I26" s="53"/>
      <c r="J26" s="60"/>
      <c r="K26" s="50"/>
      <c r="L26" s="54"/>
    </row>
    <row r="27" spans="1:12" ht="17.25" thickBot="1">
      <c r="A27" s="4" t="s">
        <v>15</v>
      </c>
      <c r="B27" s="51"/>
      <c r="C27" s="52"/>
      <c r="D27" s="53"/>
      <c r="E27" s="53"/>
      <c r="F27" s="50">
        <f t="shared" si="4"/>
        <v>0</v>
      </c>
      <c r="G27" s="51"/>
      <c r="H27" s="52"/>
      <c r="I27" s="53"/>
      <c r="J27" s="53"/>
      <c r="K27" s="50">
        <f t="shared" si="5"/>
        <v>0</v>
      </c>
      <c r="L27" s="54">
        <f t="shared" si="0"/>
        <v>0</v>
      </c>
    </row>
    <row r="28" spans="1:12" ht="17.25" thickBot="1">
      <c r="A28" s="4" t="s">
        <v>154</v>
      </c>
      <c r="B28" s="51"/>
      <c r="C28" s="52"/>
      <c r="D28" s="53"/>
      <c r="E28" s="53"/>
      <c r="F28" s="50">
        <f t="shared" si="4"/>
        <v>0</v>
      </c>
      <c r="G28" s="51"/>
      <c r="H28" s="52"/>
      <c r="I28" s="53"/>
      <c r="J28" s="53"/>
      <c r="K28" s="50">
        <f t="shared" si="5"/>
        <v>0</v>
      </c>
      <c r="L28" s="54">
        <f t="shared" si="0"/>
        <v>0</v>
      </c>
    </row>
    <row r="29" spans="1:12" ht="26.25" thickBot="1">
      <c r="A29" s="4" t="s">
        <v>155</v>
      </c>
      <c r="B29" s="51"/>
      <c r="C29" s="52"/>
      <c r="D29" s="53"/>
      <c r="E29" s="53"/>
      <c r="F29" s="50">
        <f t="shared" si="4"/>
        <v>0</v>
      </c>
      <c r="G29" s="51"/>
      <c r="H29" s="52"/>
      <c r="I29" s="53"/>
      <c r="J29" s="53"/>
      <c r="K29" s="50">
        <f>SUM(G29,H29,I29,J29)</f>
        <v>0</v>
      </c>
      <c r="L29" s="54">
        <f t="shared" si="0"/>
        <v>0</v>
      </c>
    </row>
    <row r="30" spans="1:12" ht="26.25" thickBot="1">
      <c r="A30" s="4" t="s">
        <v>113</v>
      </c>
      <c r="B30" s="51"/>
      <c r="C30" s="52"/>
      <c r="D30" s="53"/>
      <c r="E30" s="53"/>
      <c r="F30" s="50">
        <f t="shared" si="4"/>
        <v>0</v>
      </c>
      <c r="G30" s="51"/>
      <c r="H30" s="52"/>
      <c r="I30" s="53"/>
      <c r="J30" s="53"/>
      <c r="K30" s="50">
        <f t="shared" si="5"/>
        <v>0</v>
      </c>
      <c r="L30" s="54">
        <f t="shared" si="0"/>
        <v>0</v>
      </c>
    </row>
    <row r="31" spans="1:12" ht="27" customHeight="1" thickBot="1">
      <c r="A31" s="4" t="s">
        <v>71</v>
      </c>
      <c r="B31" s="51"/>
      <c r="C31" s="52"/>
      <c r="D31" s="53"/>
      <c r="E31" s="53"/>
      <c r="F31" s="50">
        <f t="shared" si="4"/>
        <v>0</v>
      </c>
      <c r="G31" s="51"/>
      <c r="H31" s="52"/>
      <c r="I31" s="53"/>
      <c r="J31" s="53"/>
      <c r="K31" s="50">
        <f t="shared" si="5"/>
        <v>0</v>
      </c>
      <c r="L31" s="54">
        <f t="shared" si="0"/>
        <v>0</v>
      </c>
    </row>
    <row r="32" spans="1:12" ht="27.75" customHeight="1" thickBot="1">
      <c r="A32" s="4" t="s">
        <v>77</v>
      </c>
      <c r="B32" s="51"/>
      <c r="C32" s="52"/>
      <c r="D32" s="53"/>
      <c r="E32" s="53"/>
      <c r="F32" s="50">
        <f t="shared" si="4"/>
        <v>0</v>
      </c>
      <c r="G32" s="51"/>
      <c r="H32" s="52"/>
      <c r="I32" s="53"/>
      <c r="J32" s="53"/>
      <c r="K32" s="50">
        <f t="shared" si="5"/>
        <v>0</v>
      </c>
      <c r="L32" s="54">
        <f t="shared" si="0"/>
        <v>0</v>
      </c>
    </row>
    <row r="33" spans="1:12" ht="16.5" thickBot="1">
      <c r="A33" s="155" t="s">
        <v>16</v>
      </c>
      <c r="B33" s="152">
        <f>SUM(B23:B32)</f>
        <v>0</v>
      </c>
      <c r="C33" s="152">
        <f>SUM(C23:C32)</f>
        <v>0</v>
      </c>
      <c r="D33" s="152">
        <f>SUM(D23:D32)</f>
        <v>0</v>
      </c>
      <c r="E33" s="152">
        <f>SUM(E23:E32)</f>
        <v>0</v>
      </c>
      <c r="F33" s="153">
        <f>SUM(F23:F32)</f>
        <v>0</v>
      </c>
      <c r="G33" s="152">
        <f>SUM(G23:G27)</f>
        <v>0</v>
      </c>
      <c r="H33" s="152">
        <f>SUM(H23:H27)</f>
        <v>0</v>
      </c>
      <c r="I33" s="152">
        <f>SUM(I23:I27)</f>
        <v>0</v>
      </c>
      <c r="J33" s="152">
        <f>SUM(J23:J27)</f>
        <v>0</v>
      </c>
      <c r="K33" s="153">
        <f t="shared" si="5"/>
        <v>0</v>
      </c>
      <c r="L33" s="152">
        <f t="shared" si="0"/>
        <v>0</v>
      </c>
    </row>
    <row r="34" spans="1:12" ht="17.25" thickBot="1">
      <c r="A34" s="4" t="s">
        <v>17</v>
      </c>
      <c r="B34" s="51"/>
      <c r="C34" s="52"/>
      <c r="D34" s="53"/>
      <c r="E34" s="53"/>
      <c r="F34" s="50">
        <f>SUM(B34,C34,D34,E34)</f>
        <v>0</v>
      </c>
      <c r="G34" s="62"/>
      <c r="H34" s="63"/>
      <c r="I34" s="64"/>
      <c r="J34" s="53"/>
      <c r="K34" s="50">
        <f t="shared" si="5"/>
        <v>0</v>
      </c>
      <c r="L34" s="54">
        <f t="shared" si="0"/>
        <v>0</v>
      </c>
    </row>
    <row r="35" spans="1:12" ht="17.25" customHeight="1" thickBot="1">
      <c r="A35" s="4" t="s">
        <v>73</v>
      </c>
      <c r="B35" s="61"/>
      <c r="C35" s="52"/>
      <c r="D35" s="53"/>
      <c r="E35" s="53"/>
      <c r="F35" s="50">
        <f aca="true" t="shared" si="6" ref="F35:F45">SUM(B35,C35,D35,E35)</f>
        <v>0</v>
      </c>
      <c r="G35" s="51"/>
      <c r="H35" s="52"/>
      <c r="I35" s="53"/>
      <c r="J35" s="53"/>
      <c r="K35" s="50">
        <f aca="true" t="shared" si="7" ref="K35:K45">SUM(G35,H35,I35,J35)</f>
        <v>0</v>
      </c>
      <c r="L35" s="54">
        <f aca="true" t="shared" si="8" ref="L35:L45">SUM(F35,K35)</f>
        <v>0</v>
      </c>
    </row>
    <row r="36" spans="1:12" ht="17.25" thickBot="1">
      <c r="A36" s="4" t="s">
        <v>75</v>
      </c>
      <c r="B36" s="51"/>
      <c r="C36" s="52"/>
      <c r="D36" s="53"/>
      <c r="E36" s="53"/>
      <c r="F36" s="50">
        <f t="shared" si="6"/>
        <v>0</v>
      </c>
      <c r="G36" s="51"/>
      <c r="H36" s="52"/>
      <c r="I36" s="53"/>
      <c r="J36" s="53"/>
      <c r="K36" s="50">
        <f t="shared" si="7"/>
        <v>0</v>
      </c>
      <c r="L36" s="54">
        <f t="shared" si="8"/>
        <v>0</v>
      </c>
    </row>
    <row r="37" spans="1:12" ht="26.25" thickBot="1">
      <c r="A37" s="4" t="s">
        <v>76</v>
      </c>
      <c r="B37" s="61"/>
      <c r="C37" s="52"/>
      <c r="D37" s="53"/>
      <c r="E37" s="53"/>
      <c r="F37" s="50">
        <f t="shared" si="6"/>
        <v>0</v>
      </c>
      <c r="G37" s="51"/>
      <c r="H37" s="52"/>
      <c r="I37" s="53"/>
      <c r="J37" s="53"/>
      <c r="K37" s="50">
        <f t="shared" si="7"/>
        <v>0</v>
      </c>
      <c r="L37" s="54">
        <f t="shared" si="8"/>
        <v>0</v>
      </c>
    </row>
    <row r="38" spans="1:12" ht="17.25" thickBot="1">
      <c r="A38" s="4" t="s">
        <v>122</v>
      </c>
      <c r="B38" s="51"/>
      <c r="C38" s="52"/>
      <c r="D38" s="53"/>
      <c r="E38" s="53"/>
      <c r="F38" s="50">
        <f t="shared" si="6"/>
        <v>0</v>
      </c>
      <c r="G38" s="51"/>
      <c r="H38" s="52"/>
      <c r="I38" s="53"/>
      <c r="J38" s="53"/>
      <c r="K38" s="50">
        <f t="shared" si="7"/>
        <v>0</v>
      </c>
      <c r="L38" s="54">
        <f>SUM(F38,K38)</f>
        <v>0</v>
      </c>
    </row>
    <row r="39" spans="1:12" ht="17.25" thickBot="1">
      <c r="A39" s="4" t="s">
        <v>95</v>
      </c>
      <c r="B39" s="51"/>
      <c r="C39" s="52"/>
      <c r="D39" s="53"/>
      <c r="E39" s="53"/>
      <c r="F39" s="50">
        <f t="shared" si="6"/>
        <v>0</v>
      </c>
      <c r="G39" s="51"/>
      <c r="H39" s="52"/>
      <c r="I39" s="53"/>
      <c r="J39" s="53"/>
      <c r="K39" s="50">
        <f t="shared" si="7"/>
        <v>0</v>
      </c>
      <c r="L39" s="54">
        <f>SUM(F39,K39)</f>
        <v>0</v>
      </c>
    </row>
    <row r="40" spans="1:12" ht="17.25" thickBot="1">
      <c r="A40" s="4" t="s">
        <v>156</v>
      </c>
      <c r="B40" s="51"/>
      <c r="C40" s="52"/>
      <c r="D40" s="53"/>
      <c r="E40" s="53"/>
      <c r="F40" s="50">
        <f t="shared" si="6"/>
        <v>0</v>
      </c>
      <c r="G40" s="51"/>
      <c r="H40" s="52"/>
      <c r="I40" s="53"/>
      <c r="J40" s="53"/>
      <c r="K40" s="50">
        <f t="shared" si="7"/>
        <v>0</v>
      </c>
      <c r="L40" s="54">
        <f t="shared" si="8"/>
        <v>0</v>
      </c>
    </row>
    <row r="41" spans="1:12" ht="26.25" thickBot="1">
      <c r="A41" s="4" t="s">
        <v>157</v>
      </c>
      <c r="B41" s="51"/>
      <c r="C41" s="52"/>
      <c r="D41" s="53"/>
      <c r="E41" s="53"/>
      <c r="F41" s="50">
        <f t="shared" si="6"/>
        <v>0</v>
      </c>
      <c r="G41" s="51"/>
      <c r="H41" s="52"/>
      <c r="I41" s="53"/>
      <c r="J41" s="53"/>
      <c r="K41" s="50">
        <f>SUM(G41,H41,I41,J41)</f>
        <v>0</v>
      </c>
      <c r="L41" s="54">
        <f>SUM(F41,K41)</f>
        <v>0</v>
      </c>
    </row>
    <row r="42" spans="1:12" ht="27" customHeight="1" thickBot="1">
      <c r="A42" s="4" t="s">
        <v>70</v>
      </c>
      <c r="B42" s="51"/>
      <c r="C42" s="52"/>
      <c r="D42" s="53"/>
      <c r="E42" s="53"/>
      <c r="F42" s="50">
        <f t="shared" si="6"/>
        <v>0</v>
      </c>
      <c r="G42" s="51"/>
      <c r="H42" s="52"/>
      <c r="I42" s="53"/>
      <c r="J42" s="53"/>
      <c r="K42" s="50">
        <f t="shared" si="7"/>
        <v>0</v>
      </c>
      <c r="L42" s="54">
        <f t="shared" si="8"/>
        <v>0</v>
      </c>
    </row>
    <row r="43" spans="1:12" ht="17.25" thickBot="1">
      <c r="A43" s="4" t="s">
        <v>79</v>
      </c>
      <c r="B43" s="51"/>
      <c r="C43" s="52"/>
      <c r="D43" s="53"/>
      <c r="E43" s="53"/>
      <c r="F43" s="50">
        <f t="shared" si="6"/>
        <v>0</v>
      </c>
      <c r="G43" s="51"/>
      <c r="H43" s="52"/>
      <c r="I43" s="53"/>
      <c r="J43" s="53"/>
      <c r="K43" s="50">
        <f t="shared" si="7"/>
        <v>0</v>
      </c>
      <c r="L43" s="54">
        <f t="shared" si="8"/>
        <v>0</v>
      </c>
    </row>
    <row r="44" spans="1:12" ht="26.25" thickBot="1">
      <c r="A44" s="4" t="s">
        <v>94</v>
      </c>
      <c r="B44" s="51"/>
      <c r="C44" s="52"/>
      <c r="D44" s="53"/>
      <c r="E44" s="53"/>
      <c r="F44" s="50">
        <f>SUM(B44,C44,D44,E44)</f>
        <v>0</v>
      </c>
      <c r="G44" s="51"/>
      <c r="H44" s="52"/>
      <c r="I44" s="53"/>
      <c r="J44" s="53"/>
      <c r="K44" s="50">
        <f>SUM(G44,H44,I44,J44)</f>
        <v>0</v>
      </c>
      <c r="L44" s="54">
        <f>SUM(F44,K44)</f>
        <v>0</v>
      </c>
    </row>
    <row r="45" spans="1:12" ht="26.25" thickBot="1">
      <c r="A45" s="4" t="s">
        <v>78</v>
      </c>
      <c r="B45" s="51"/>
      <c r="C45" s="52"/>
      <c r="D45" s="53"/>
      <c r="E45" s="53"/>
      <c r="F45" s="50">
        <f t="shared" si="6"/>
        <v>0</v>
      </c>
      <c r="G45" s="51"/>
      <c r="H45" s="52"/>
      <c r="I45" s="53"/>
      <c r="J45" s="53"/>
      <c r="K45" s="50">
        <f t="shared" si="7"/>
        <v>0</v>
      </c>
      <c r="L45" s="54">
        <f t="shared" si="8"/>
        <v>0</v>
      </c>
    </row>
    <row r="46" spans="1:12" ht="16.5" thickBot="1">
      <c r="A46" s="155" t="s">
        <v>18</v>
      </c>
      <c r="B46" s="152">
        <f aca="true" t="shared" si="9" ref="B46:G46">SUM(B34:B45)</f>
        <v>0</v>
      </c>
      <c r="C46" s="152">
        <f t="shared" si="9"/>
        <v>0</v>
      </c>
      <c r="D46" s="152">
        <f t="shared" si="9"/>
        <v>0</v>
      </c>
      <c r="E46" s="152">
        <f t="shared" si="9"/>
        <v>0</v>
      </c>
      <c r="F46" s="152">
        <f t="shared" si="9"/>
        <v>0</v>
      </c>
      <c r="G46" s="152">
        <f t="shared" si="9"/>
        <v>0</v>
      </c>
      <c r="H46" s="152">
        <f>SUM(H34:H45)</f>
        <v>0</v>
      </c>
      <c r="I46" s="152">
        <f>SUM(I34:I45)</f>
        <v>0</v>
      </c>
      <c r="J46" s="152">
        <f>SUM(J34:J45)</f>
        <v>0</v>
      </c>
      <c r="K46" s="153">
        <f aca="true" t="shared" si="10" ref="K46:K53">SUM(G46,H46,I46,J46)</f>
        <v>0</v>
      </c>
      <c r="L46" s="152">
        <f aca="true" t="shared" si="11" ref="L46:L53">SUM(F46,K46)</f>
        <v>0</v>
      </c>
    </row>
    <row r="47" spans="1:12" ht="17.25" thickBot="1">
      <c r="A47" s="4" t="s">
        <v>125</v>
      </c>
      <c r="B47" s="51"/>
      <c r="C47" s="52"/>
      <c r="D47" s="53"/>
      <c r="E47" s="53" t="s">
        <v>108</v>
      </c>
      <c r="F47" s="50">
        <f aca="true" t="shared" si="12" ref="F47:F53">SUM(B47,C47,D47,E47)</f>
        <v>0</v>
      </c>
      <c r="G47" s="51"/>
      <c r="H47" s="52"/>
      <c r="I47" s="53"/>
      <c r="J47" s="53" t="s">
        <v>108</v>
      </c>
      <c r="K47" s="50">
        <f t="shared" si="10"/>
        <v>0</v>
      </c>
      <c r="L47" s="54">
        <f t="shared" si="11"/>
        <v>0</v>
      </c>
    </row>
    <row r="48" spans="1:12" ht="17.25" thickBot="1">
      <c r="A48" s="4" t="s">
        <v>162</v>
      </c>
      <c r="B48" s="51"/>
      <c r="C48" s="52"/>
      <c r="D48" s="53"/>
      <c r="E48" s="53" t="s">
        <v>108</v>
      </c>
      <c r="F48" s="150">
        <f t="shared" si="12"/>
        <v>0</v>
      </c>
      <c r="G48" s="51"/>
      <c r="H48" s="52"/>
      <c r="I48" s="53"/>
      <c r="J48" s="53" t="s">
        <v>108</v>
      </c>
      <c r="K48" s="50">
        <f t="shared" si="10"/>
        <v>0</v>
      </c>
      <c r="L48" s="54">
        <f t="shared" si="11"/>
        <v>0</v>
      </c>
    </row>
    <row r="49" spans="1:12" ht="17.25" thickBot="1">
      <c r="A49" s="4" t="s">
        <v>136</v>
      </c>
      <c r="B49" s="51"/>
      <c r="C49" s="52"/>
      <c r="D49" s="53"/>
      <c r="E49" s="53" t="s">
        <v>108</v>
      </c>
      <c r="F49" s="50">
        <f t="shared" si="12"/>
        <v>0</v>
      </c>
      <c r="G49" s="51"/>
      <c r="H49" s="52"/>
      <c r="I49" s="53"/>
      <c r="J49" s="53" t="s">
        <v>108</v>
      </c>
      <c r="K49" s="50">
        <f t="shared" si="10"/>
        <v>0</v>
      </c>
      <c r="L49" s="54">
        <f t="shared" si="11"/>
        <v>0</v>
      </c>
    </row>
    <row r="50" spans="1:12" ht="26.25" thickBot="1">
      <c r="A50" s="4" t="s">
        <v>135</v>
      </c>
      <c r="B50" s="51"/>
      <c r="C50" s="52"/>
      <c r="D50" s="53"/>
      <c r="E50" s="53" t="s">
        <v>108</v>
      </c>
      <c r="F50" s="50">
        <f t="shared" si="12"/>
        <v>0</v>
      </c>
      <c r="G50" s="51"/>
      <c r="H50" s="52"/>
      <c r="I50" s="53"/>
      <c r="J50" s="53" t="s">
        <v>108</v>
      </c>
      <c r="K50" s="50">
        <f t="shared" si="10"/>
        <v>0</v>
      </c>
      <c r="L50" s="54">
        <f t="shared" si="11"/>
        <v>0</v>
      </c>
    </row>
    <row r="51" spans="1:12" ht="17.25" thickBot="1">
      <c r="A51" s="4" t="s">
        <v>134</v>
      </c>
      <c r="B51" s="51"/>
      <c r="C51" s="52"/>
      <c r="D51" s="53"/>
      <c r="E51" s="53" t="s">
        <v>108</v>
      </c>
      <c r="F51" s="50">
        <f t="shared" si="12"/>
        <v>0</v>
      </c>
      <c r="G51" s="51"/>
      <c r="H51" s="52"/>
      <c r="I51" s="53"/>
      <c r="J51" s="53" t="s">
        <v>108</v>
      </c>
      <c r="K51" s="50">
        <f t="shared" si="10"/>
        <v>0</v>
      </c>
      <c r="L51" s="54">
        <f t="shared" si="11"/>
        <v>0</v>
      </c>
    </row>
    <row r="52" spans="1:12" ht="17.25" thickBot="1">
      <c r="A52" s="182" t="s">
        <v>19</v>
      </c>
      <c r="B52" s="183">
        <f>SUM(B47:B51)</f>
        <v>0</v>
      </c>
      <c r="C52" s="183">
        <f>SUM(C47:C51)</f>
        <v>0</v>
      </c>
      <c r="D52" s="183">
        <f>SUM(D47:D51)</f>
        <v>0</v>
      </c>
      <c r="E52" s="183">
        <f>SUM(E47:E51)</f>
        <v>0</v>
      </c>
      <c r="F52" s="150">
        <f t="shared" si="12"/>
        <v>0</v>
      </c>
      <c r="G52" s="183">
        <f>SUM(G47:G51)</f>
        <v>0</v>
      </c>
      <c r="H52" s="183">
        <f>SUM(H47:H51)</f>
        <v>0</v>
      </c>
      <c r="I52" s="183">
        <f>SUM(I47:I51)</f>
        <v>0</v>
      </c>
      <c r="J52" s="183">
        <f>SUM(J47:J51)</f>
        <v>0</v>
      </c>
      <c r="K52" s="150">
        <f t="shared" si="10"/>
        <v>0</v>
      </c>
      <c r="L52" s="183">
        <f t="shared" si="11"/>
        <v>0</v>
      </c>
    </row>
    <row r="53" spans="1:12" ht="18" customHeight="1" thickBot="1">
      <c r="A53" s="3" t="s">
        <v>86</v>
      </c>
      <c r="B53" s="58"/>
      <c r="C53" s="59"/>
      <c r="D53" s="60"/>
      <c r="E53" s="60" t="s">
        <v>108</v>
      </c>
      <c r="F53" s="50">
        <f t="shared" si="12"/>
        <v>0</v>
      </c>
      <c r="G53" s="58"/>
      <c r="H53" s="59"/>
      <c r="I53" s="60"/>
      <c r="J53" s="60" t="s">
        <v>108</v>
      </c>
      <c r="K53" s="50">
        <f t="shared" si="10"/>
        <v>0</v>
      </c>
      <c r="L53" s="54">
        <f t="shared" si="11"/>
        <v>0</v>
      </c>
    </row>
    <row r="54" spans="1:12" ht="19.5" thickBot="1">
      <c r="A54" s="241" t="s">
        <v>20</v>
      </c>
      <c r="B54" s="242">
        <f>SUM(B22,B33,B46)</f>
        <v>0</v>
      </c>
      <c r="C54" s="242">
        <f aca="true" t="shared" si="13" ref="C54:L54">SUM(C10,C22,C33,C46)</f>
        <v>0</v>
      </c>
      <c r="D54" s="242">
        <f t="shared" si="13"/>
        <v>0</v>
      </c>
      <c r="E54" s="242">
        <f t="shared" si="13"/>
        <v>0</v>
      </c>
      <c r="F54" s="242">
        <f t="shared" si="13"/>
        <v>0</v>
      </c>
      <c r="G54" s="242">
        <f t="shared" si="13"/>
        <v>0</v>
      </c>
      <c r="H54" s="242">
        <f t="shared" si="13"/>
        <v>0</v>
      </c>
      <c r="I54" s="242">
        <f t="shared" si="13"/>
        <v>0</v>
      </c>
      <c r="J54" s="242">
        <f t="shared" si="13"/>
        <v>0</v>
      </c>
      <c r="K54" s="242">
        <f t="shared" si="13"/>
        <v>0</v>
      </c>
      <c r="L54" s="242">
        <f t="shared" si="13"/>
        <v>0</v>
      </c>
    </row>
    <row r="55" spans="1:12" ht="30.75" customHeight="1" thickBot="1">
      <c r="A55" s="243" t="s">
        <v>96</v>
      </c>
      <c r="B55" s="244">
        <f>B52+B53</f>
        <v>0</v>
      </c>
      <c r="C55" s="244">
        <f>C52+C53</f>
        <v>0</v>
      </c>
      <c r="D55" s="244">
        <f>D52+D53</f>
        <v>0</v>
      </c>
      <c r="E55" s="244" t="s">
        <v>108</v>
      </c>
      <c r="F55" s="244">
        <f>SUM(B55:D55)</f>
        <v>0</v>
      </c>
      <c r="G55" s="244">
        <f>G52+G53</f>
        <v>0</v>
      </c>
      <c r="H55" s="244">
        <f>H52+H53</f>
        <v>0</v>
      </c>
      <c r="I55" s="244">
        <f>I52+I53</f>
        <v>0</v>
      </c>
      <c r="J55" s="244" t="s">
        <v>108</v>
      </c>
      <c r="K55" s="244">
        <f>SUM(G55:I55)</f>
        <v>0</v>
      </c>
      <c r="L55" s="244">
        <f>F55+K55</f>
        <v>0</v>
      </c>
    </row>
  </sheetData>
  <sheetProtection/>
  <mergeCells count="16">
    <mergeCell ref="A1:L1"/>
    <mergeCell ref="A2:L2"/>
    <mergeCell ref="A4:A7"/>
    <mergeCell ref="B4:K4"/>
    <mergeCell ref="L4:L7"/>
    <mergeCell ref="B5:F5"/>
    <mergeCell ref="G5:K5"/>
    <mergeCell ref="A3:L3"/>
    <mergeCell ref="G6:G7"/>
    <mergeCell ref="B6:B7"/>
    <mergeCell ref="I6:I7"/>
    <mergeCell ref="K6:K7"/>
    <mergeCell ref="C6:C7"/>
    <mergeCell ref="D6:D7"/>
    <mergeCell ref="F6:F7"/>
    <mergeCell ref="H6:H7"/>
  </mergeCells>
  <printOptions/>
  <pageMargins left="0.29" right="0.24" top="0.24" bottom="0.28" header="0.27" footer="0.28"/>
  <pageSetup horizontalDpi="600" verticalDpi="600" orientation="portrait" paperSize="9" scale="73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SheetLayoutView="100" zoomScalePageLayoutView="0" workbookViewId="0" topLeftCell="A34">
      <selection activeCell="L53" sqref="L53"/>
    </sheetView>
  </sheetViews>
  <sheetFormatPr defaultColWidth="9.00390625" defaultRowHeight="12.75"/>
  <cols>
    <col min="1" max="1" width="46.375" style="20" customWidth="1"/>
    <col min="2" max="5" width="9.125" style="20" customWidth="1"/>
    <col min="6" max="6" width="8.625" style="20" customWidth="1"/>
    <col min="7" max="10" width="9.125" style="20" customWidth="1"/>
    <col min="11" max="11" width="8.625" style="20" customWidth="1"/>
    <col min="12" max="16384" width="9.125" style="20" customWidth="1"/>
  </cols>
  <sheetData>
    <row r="1" spans="1:12" ht="18.75">
      <c r="A1" s="279" t="s">
        <v>139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ht="13.5" thickBot="1"/>
    <row r="3" spans="1:12" ht="17.25" thickBot="1">
      <c r="A3" s="261" t="s">
        <v>0</v>
      </c>
      <c r="B3" s="284" t="s">
        <v>1</v>
      </c>
      <c r="C3" s="285"/>
      <c r="D3" s="285"/>
      <c r="E3" s="285"/>
      <c r="F3" s="285"/>
      <c r="G3" s="285"/>
      <c r="H3" s="285"/>
      <c r="I3" s="285"/>
      <c r="J3" s="285"/>
      <c r="K3" s="286"/>
      <c r="L3" s="295" t="s">
        <v>2</v>
      </c>
    </row>
    <row r="4" spans="1:12" ht="17.25" thickBot="1">
      <c r="A4" s="294"/>
      <c r="B4" s="284" t="s">
        <v>3</v>
      </c>
      <c r="C4" s="285"/>
      <c r="D4" s="285"/>
      <c r="E4" s="285"/>
      <c r="F4" s="290"/>
      <c r="G4" s="284" t="s">
        <v>4</v>
      </c>
      <c r="H4" s="285"/>
      <c r="I4" s="285"/>
      <c r="J4" s="285"/>
      <c r="K4" s="290"/>
      <c r="L4" s="296"/>
    </row>
    <row r="5" spans="1:12" ht="25.5" customHeight="1">
      <c r="A5" s="294"/>
      <c r="B5" s="292" t="s">
        <v>111</v>
      </c>
      <c r="C5" s="186" t="s">
        <v>5</v>
      </c>
      <c r="D5" s="261" t="s">
        <v>132</v>
      </c>
      <c r="E5" s="33" t="s">
        <v>115</v>
      </c>
      <c r="F5" s="255" t="s">
        <v>6</v>
      </c>
      <c r="G5" s="292" t="s">
        <v>111</v>
      </c>
      <c r="H5" s="186" t="s">
        <v>5</v>
      </c>
      <c r="I5" s="261" t="s">
        <v>133</v>
      </c>
      <c r="J5" s="33" t="s">
        <v>115</v>
      </c>
      <c r="K5" s="255" t="s">
        <v>6</v>
      </c>
      <c r="L5" s="296"/>
    </row>
    <row r="6" spans="1:12" ht="13.5" customHeight="1" thickBot="1">
      <c r="A6" s="254"/>
      <c r="B6" s="293"/>
      <c r="C6" s="278"/>
      <c r="D6" s="254"/>
      <c r="E6" s="34" t="s">
        <v>116</v>
      </c>
      <c r="F6" s="256"/>
      <c r="G6" s="293"/>
      <c r="H6" s="278"/>
      <c r="I6" s="254"/>
      <c r="J6" s="34" t="s">
        <v>116</v>
      </c>
      <c r="K6" s="256"/>
      <c r="L6" s="297"/>
    </row>
    <row r="7" spans="1:12" ht="26.25" thickBot="1">
      <c r="A7" s="18" t="s">
        <v>91</v>
      </c>
      <c r="B7" s="55" t="s">
        <v>108</v>
      </c>
      <c r="C7" s="56" t="s">
        <v>108</v>
      </c>
      <c r="D7" s="57" t="s">
        <v>108</v>
      </c>
      <c r="E7" s="53"/>
      <c r="F7" s="50">
        <f>SUM(B7,C7,D7,E7)</f>
        <v>0</v>
      </c>
      <c r="G7" s="55" t="s">
        <v>108</v>
      </c>
      <c r="H7" s="56" t="s">
        <v>108</v>
      </c>
      <c r="I7" s="57" t="s">
        <v>108</v>
      </c>
      <c r="J7" s="57"/>
      <c r="K7" s="50">
        <f>SUM(G7,H7,I7,J7)</f>
        <v>0</v>
      </c>
      <c r="L7" s="54">
        <f>SUM(F7,K7)</f>
        <v>0</v>
      </c>
    </row>
    <row r="8" spans="1:14" ht="26.25" thickBot="1">
      <c r="A8" s="18" t="s">
        <v>92</v>
      </c>
      <c r="B8" s="55" t="s">
        <v>108</v>
      </c>
      <c r="C8" s="56" t="s">
        <v>108</v>
      </c>
      <c r="D8" s="57" t="s">
        <v>108</v>
      </c>
      <c r="E8" s="53"/>
      <c r="F8" s="50">
        <f>SUM(B8,C8,D8,E8)</f>
        <v>0</v>
      </c>
      <c r="G8" s="55" t="s">
        <v>108</v>
      </c>
      <c r="H8" s="56" t="s">
        <v>108</v>
      </c>
      <c r="I8" s="57" t="s">
        <v>108</v>
      </c>
      <c r="J8" s="57"/>
      <c r="K8" s="50">
        <f>SUM(G8,H8,I8,J8)</f>
        <v>0</v>
      </c>
      <c r="L8" s="54">
        <f>SUM(F8,K8)</f>
        <v>0</v>
      </c>
      <c r="N8" s="20">
        <f>SUM(F12:F13,F15:F16,F27:F28,F41:F46)</f>
        <v>0</v>
      </c>
    </row>
    <row r="9" spans="1:12" s="46" customFormat="1" ht="17.25" thickBot="1">
      <c r="A9" s="28" t="s">
        <v>7</v>
      </c>
      <c r="B9" s="54"/>
      <c r="C9" s="50"/>
      <c r="D9" s="50"/>
      <c r="E9" s="50">
        <f>SUM(E7:E8)</f>
        <v>0</v>
      </c>
      <c r="F9" s="50">
        <f aca="true" t="shared" si="0" ref="F9:F18">SUM(B9,C9,D9,E9)</f>
        <v>0</v>
      </c>
      <c r="G9" s="54"/>
      <c r="H9" s="50"/>
      <c r="I9" s="50"/>
      <c r="J9" s="50">
        <f>SUM(J7:J8)</f>
        <v>0</v>
      </c>
      <c r="K9" s="50">
        <f aca="true" t="shared" si="1" ref="K9:K17">SUM(G9,H9,I9,J9)</f>
        <v>0</v>
      </c>
      <c r="L9" s="54">
        <f aca="true" t="shared" si="2" ref="L9:L17">SUM(F9,K9)</f>
        <v>0</v>
      </c>
    </row>
    <row r="10" spans="1:12" ht="17.25" thickBot="1">
      <c r="A10" s="4" t="s">
        <v>8</v>
      </c>
      <c r="B10" s="51"/>
      <c r="C10" s="52"/>
      <c r="D10" s="52"/>
      <c r="E10" s="53"/>
      <c r="F10" s="50">
        <f>SUM(B10,C10,D10,E10)</f>
        <v>0</v>
      </c>
      <c r="G10" s="61"/>
      <c r="H10" s="52"/>
      <c r="I10" s="53"/>
      <c r="J10" s="53"/>
      <c r="K10" s="50">
        <f t="shared" si="1"/>
        <v>0</v>
      </c>
      <c r="L10" s="54">
        <f t="shared" si="2"/>
        <v>0</v>
      </c>
    </row>
    <row r="11" spans="1:12" ht="17.25" thickBot="1">
      <c r="A11" s="4" t="s">
        <v>11</v>
      </c>
      <c r="B11" s="51"/>
      <c r="C11" s="52"/>
      <c r="D11" s="52"/>
      <c r="E11" s="53"/>
      <c r="F11" s="50">
        <f t="shared" si="0"/>
        <v>0</v>
      </c>
      <c r="G11" s="61"/>
      <c r="H11" s="52"/>
      <c r="I11" s="53"/>
      <c r="J11" s="53"/>
      <c r="K11" s="50">
        <f>SUM(G11,H11,I11,J11)</f>
        <v>0</v>
      </c>
      <c r="L11" s="54">
        <f>SUM(F11,K11)</f>
        <v>0</v>
      </c>
    </row>
    <row r="12" spans="1:12" ht="17.25" thickBot="1">
      <c r="A12" s="4" t="s">
        <v>117</v>
      </c>
      <c r="B12" s="51"/>
      <c r="C12" s="52"/>
      <c r="D12" s="53"/>
      <c r="E12" s="53"/>
      <c r="F12" s="50">
        <f t="shared" si="0"/>
        <v>0</v>
      </c>
      <c r="G12" s="51"/>
      <c r="H12" s="52"/>
      <c r="I12" s="53"/>
      <c r="J12" s="53"/>
      <c r="K12" s="50">
        <f t="shared" si="1"/>
        <v>0</v>
      </c>
      <c r="L12" s="54">
        <f t="shared" si="2"/>
        <v>0</v>
      </c>
    </row>
    <row r="13" spans="1:12" ht="17.25" thickBot="1">
      <c r="A13" s="4" t="s">
        <v>10</v>
      </c>
      <c r="B13" s="51"/>
      <c r="C13" s="52"/>
      <c r="D13" s="53"/>
      <c r="E13" s="53"/>
      <c r="F13" s="50">
        <f t="shared" si="0"/>
        <v>0</v>
      </c>
      <c r="G13" s="51"/>
      <c r="H13" s="52"/>
      <c r="I13" s="53"/>
      <c r="J13" s="53"/>
      <c r="K13" s="50">
        <f t="shared" si="1"/>
        <v>0</v>
      </c>
      <c r="L13" s="54">
        <f t="shared" si="2"/>
        <v>0</v>
      </c>
    </row>
    <row r="14" spans="1:12" ht="17.25" thickBot="1">
      <c r="A14" s="4" t="s">
        <v>9</v>
      </c>
      <c r="B14" s="51"/>
      <c r="C14" s="52"/>
      <c r="D14" s="53"/>
      <c r="E14" s="53"/>
      <c r="F14" s="50">
        <f t="shared" si="0"/>
        <v>0</v>
      </c>
      <c r="G14" s="51"/>
      <c r="H14" s="52"/>
      <c r="I14" s="53"/>
      <c r="J14" s="53"/>
      <c r="K14" s="50">
        <f t="shared" si="1"/>
        <v>0</v>
      </c>
      <c r="L14" s="54">
        <f t="shared" si="2"/>
        <v>0</v>
      </c>
    </row>
    <row r="15" spans="1:12" ht="17.25" thickBot="1">
      <c r="A15" s="4" t="s">
        <v>12</v>
      </c>
      <c r="B15" s="51"/>
      <c r="C15" s="52"/>
      <c r="D15" s="53"/>
      <c r="E15" s="53"/>
      <c r="F15" s="50">
        <f t="shared" si="0"/>
        <v>0</v>
      </c>
      <c r="G15" s="51"/>
      <c r="H15" s="52"/>
      <c r="I15" s="53"/>
      <c r="J15" s="53"/>
      <c r="K15" s="50">
        <f t="shared" si="1"/>
        <v>0</v>
      </c>
      <c r="L15" s="54">
        <f t="shared" si="2"/>
        <v>0</v>
      </c>
    </row>
    <row r="16" spans="1:12" ht="17.25" thickBot="1">
      <c r="A16" s="4" t="s">
        <v>56</v>
      </c>
      <c r="B16" s="51"/>
      <c r="C16" s="52"/>
      <c r="D16" s="53"/>
      <c r="E16" s="53"/>
      <c r="F16" s="50">
        <f t="shared" si="0"/>
        <v>0</v>
      </c>
      <c r="G16" s="51"/>
      <c r="H16" s="52"/>
      <c r="I16" s="53"/>
      <c r="J16" s="53"/>
      <c r="K16" s="50">
        <f t="shared" si="1"/>
        <v>0</v>
      </c>
      <c r="L16" s="54">
        <f t="shared" si="2"/>
        <v>0</v>
      </c>
    </row>
    <row r="17" spans="1:14" ht="17.25" thickBot="1">
      <c r="A17" s="4" t="s">
        <v>93</v>
      </c>
      <c r="B17" s="51"/>
      <c r="C17" s="52"/>
      <c r="D17" s="53"/>
      <c r="E17" s="53"/>
      <c r="F17" s="50">
        <f t="shared" si="0"/>
        <v>0</v>
      </c>
      <c r="G17" s="51"/>
      <c r="H17" s="52"/>
      <c r="I17" s="53"/>
      <c r="J17" s="53"/>
      <c r="K17" s="50">
        <f t="shared" si="1"/>
        <v>0</v>
      </c>
      <c r="L17" s="54">
        <f t="shared" si="2"/>
        <v>0</v>
      </c>
      <c r="N17" s="47"/>
    </row>
    <row r="18" spans="1:14" ht="17.25" thickBot="1">
      <c r="A18" s="4" t="s">
        <v>62</v>
      </c>
      <c r="B18" s="51"/>
      <c r="C18" s="52"/>
      <c r="D18" s="53"/>
      <c r="E18" s="53"/>
      <c r="F18" s="50">
        <f t="shared" si="0"/>
        <v>0</v>
      </c>
      <c r="G18" s="51"/>
      <c r="H18" s="52"/>
      <c r="I18" s="53"/>
      <c r="J18" s="53"/>
      <c r="K18" s="50">
        <f>SUM(G18,H18,I18,J18)</f>
        <v>0</v>
      </c>
      <c r="L18" s="54">
        <f>SUM(F18,K18)</f>
        <v>0</v>
      </c>
      <c r="N18" s="47"/>
    </row>
    <row r="19" spans="1:14" ht="26.25" thickBot="1">
      <c r="A19" s="4" t="s">
        <v>189</v>
      </c>
      <c r="B19" s="51"/>
      <c r="C19" s="52"/>
      <c r="D19" s="53"/>
      <c r="E19" s="53"/>
      <c r="F19" s="50">
        <f>SUM(B19,C19,D19,E19)</f>
        <v>0</v>
      </c>
      <c r="G19" s="51"/>
      <c r="H19" s="52"/>
      <c r="I19" s="53"/>
      <c r="J19" s="53"/>
      <c r="K19" s="50">
        <f>SUM(G19,H19,I19,J19)</f>
        <v>0</v>
      </c>
      <c r="L19" s="54">
        <f>SUM(F19,K19)</f>
        <v>0</v>
      </c>
      <c r="N19" s="47"/>
    </row>
    <row r="20" spans="1:12" s="46" customFormat="1" ht="17.25" thickBot="1">
      <c r="A20" s="28" t="s">
        <v>13</v>
      </c>
      <c r="B20" s="54">
        <f aca="true" t="shared" si="3" ref="B20:L20">SUM(B10:B19)</f>
        <v>0</v>
      </c>
      <c r="C20" s="54">
        <f t="shared" si="3"/>
        <v>0</v>
      </c>
      <c r="D20" s="54">
        <f t="shared" si="3"/>
        <v>0</v>
      </c>
      <c r="E20" s="54">
        <f t="shared" si="3"/>
        <v>0</v>
      </c>
      <c r="F20" s="54">
        <f t="shared" si="3"/>
        <v>0</v>
      </c>
      <c r="G20" s="54">
        <f t="shared" si="3"/>
        <v>0</v>
      </c>
      <c r="H20" s="54">
        <f t="shared" si="3"/>
        <v>0</v>
      </c>
      <c r="I20" s="54">
        <f t="shared" si="3"/>
        <v>0</v>
      </c>
      <c r="J20" s="54">
        <f t="shared" si="3"/>
        <v>0</v>
      </c>
      <c r="K20" s="54">
        <f t="shared" si="3"/>
        <v>0</v>
      </c>
      <c r="L20" s="54">
        <f t="shared" si="3"/>
        <v>0</v>
      </c>
    </row>
    <row r="21" spans="1:12" ht="17.25" thickBot="1">
      <c r="A21" s="4" t="s">
        <v>14</v>
      </c>
      <c r="B21" s="51"/>
      <c r="C21" s="52"/>
      <c r="D21" s="53"/>
      <c r="E21" s="53"/>
      <c r="F21" s="50">
        <f aca="true" t="shared" si="4" ref="F21:F30">SUM(B21,C21,D21,E21)</f>
        <v>0</v>
      </c>
      <c r="G21" s="51"/>
      <c r="H21" s="52"/>
      <c r="I21" s="53"/>
      <c r="J21" s="60"/>
      <c r="K21" s="50">
        <f aca="true" t="shared" si="5" ref="K21:K28">SUM(G21,H21,I21,J21)</f>
        <v>0</v>
      </c>
      <c r="L21" s="54">
        <f aca="true" t="shared" si="6" ref="L21:L30">SUM(F21,K21)</f>
        <v>0</v>
      </c>
    </row>
    <row r="22" spans="1:12" ht="17.25" thickBot="1">
      <c r="A22" s="4" t="s">
        <v>72</v>
      </c>
      <c r="B22" s="51"/>
      <c r="C22" s="52"/>
      <c r="D22" s="53"/>
      <c r="E22" s="53"/>
      <c r="F22" s="50">
        <f t="shared" si="4"/>
        <v>0</v>
      </c>
      <c r="G22" s="51"/>
      <c r="H22" s="52"/>
      <c r="I22" s="53"/>
      <c r="J22" s="60"/>
      <c r="K22" s="50">
        <f>SUM(G22,H22,I22,J22)</f>
        <v>0</v>
      </c>
      <c r="L22" s="54">
        <f>SUM(F22,K22)</f>
        <v>0</v>
      </c>
    </row>
    <row r="23" spans="1:12" ht="17.25" thickBot="1">
      <c r="A23" s="4" t="s">
        <v>152</v>
      </c>
      <c r="B23" s="51"/>
      <c r="C23" s="52"/>
      <c r="D23" s="53"/>
      <c r="E23" s="53"/>
      <c r="F23" s="50">
        <f t="shared" si="4"/>
        <v>0</v>
      </c>
      <c r="G23" s="51"/>
      <c r="H23" s="52"/>
      <c r="I23" s="53"/>
      <c r="J23" s="53"/>
      <c r="K23" s="50">
        <f t="shared" si="5"/>
        <v>0</v>
      </c>
      <c r="L23" s="54">
        <f t="shared" si="6"/>
        <v>0</v>
      </c>
    </row>
    <row r="24" spans="1:12" ht="17.25" thickBot="1">
      <c r="A24" s="4" t="s">
        <v>74</v>
      </c>
      <c r="B24" s="51"/>
      <c r="C24" s="52"/>
      <c r="D24" s="53"/>
      <c r="E24" s="53"/>
      <c r="F24" s="50">
        <f t="shared" si="4"/>
        <v>0</v>
      </c>
      <c r="G24" s="51"/>
      <c r="H24" s="52"/>
      <c r="I24" s="53"/>
      <c r="J24" s="53"/>
      <c r="K24" s="50">
        <f t="shared" si="5"/>
        <v>0</v>
      </c>
      <c r="L24" s="54">
        <f t="shared" si="6"/>
        <v>0</v>
      </c>
    </row>
    <row r="25" spans="1:12" ht="17.25" thickBot="1">
      <c r="A25" s="4" t="s">
        <v>15</v>
      </c>
      <c r="B25" s="51"/>
      <c r="C25" s="52"/>
      <c r="D25" s="53"/>
      <c r="E25" s="53"/>
      <c r="F25" s="50">
        <f t="shared" si="4"/>
        <v>0</v>
      </c>
      <c r="G25" s="51"/>
      <c r="H25" s="52"/>
      <c r="I25" s="53"/>
      <c r="J25" s="53"/>
      <c r="K25" s="50">
        <f>SUM(G25,H25,I25,J25)</f>
        <v>0</v>
      </c>
      <c r="L25" s="54">
        <f>SUM(F25,K25)</f>
        <v>0</v>
      </c>
    </row>
    <row r="26" spans="1:12" ht="17.25" thickBot="1">
      <c r="A26" s="4" t="s">
        <v>154</v>
      </c>
      <c r="B26" s="51"/>
      <c r="C26" s="52"/>
      <c r="D26" s="53"/>
      <c r="E26" s="53"/>
      <c r="F26" s="50">
        <f t="shared" si="4"/>
        <v>0</v>
      </c>
      <c r="G26" s="51"/>
      <c r="H26" s="52"/>
      <c r="I26" s="53"/>
      <c r="J26" s="53"/>
      <c r="K26" s="50">
        <f t="shared" si="5"/>
        <v>0</v>
      </c>
      <c r="L26" s="54">
        <f t="shared" si="6"/>
        <v>0</v>
      </c>
    </row>
    <row r="27" spans="1:12" ht="26.25" thickBot="1">
      <c r="A27" s="4" t="s">
        <v>155</v>
      </c>
      <c r="B27" s="51"/>
      <c r="C27" s="52"/>
      <c r="D27" s="53"/>
      <c r="E27" s="53"/>
      <c r="F27" s="50">
        <f t="shared" si="4"/>
        <v>0</v>
      </c>
      <c r="G27" s="51"/>
      <c r="H27" s="52"/>
      <c r="I27" s="53"/>
      <c r="J27" s="53"/>
      <c r="K27" s="50">
        <f t="shared" si="5"/>
        <v>0</v>
      </c>
      <c r="L27" s="54">
        <f t="shared" si="6"/>
        <v>0</v>
      </c>
    </row>
    <row r="28" spans="1:12" ht="17.25" thickBot="1">
      <c r="A28" s="4" t="s">
        <v>113</v>
      </c>
      <c r="B28" s="51"/>
      <c r="C28" s="52"/>
      <c r="D28" s="53"/>
      <c r="E28" s="53"/>
      <c r="F28" s="50">
        <f t="shared" si="4"/>
        <v>0</v>
      </c>
      <c r="G28" s="51"/>
      <c r="H28" s="52"/>
      <c r="I28" s="53"/>
      <c r="J28" s="53"/>
      <c r="K28" s="50">
        <f t="shared" si="5"/>
        <v>0</v>
      </c>
      <c r="L28" s="54">
        <f t="shared" si="6"/>
        <v>0</v>
      </c>
    </row>
    <row r="29" spans="1:12" ht="26.25" thickBot="1">
      <c r="A29" s="4" t="s">
        <v>71</v>
      </c>
      <c r="B29" s="51"/>
      <c r="C29" s="52"/>
      <c r="D29" s="53"/>
      <c r="E29" s="53"/>
      <c r="F29" s="50">
        <f t="shared" si="4"/>
        <v>0</v>
      </c>
      <c r="G29" s="51"/>
      <c r="H29" s="52"/>
      <c r="I29" s="53"/>
      <c r="J29" s="53"/>
      <c r="K29" s="50">
        <f>SUM(G29,H29,I29,J29)</f>
        <v>0</v>
      </c>
      <c r="L29" s="54">
        <f>SUM(F29,K29)</f>
        <v>0</v>
      </c>
    </row>
    <row r="30" spans="1:12" ht="15.75" customHeight="1" thickBot="1">
      <c r="A30" s="4" t="s">
        <v>77</v>
      </c>
      <c r="B30" s="51"/>
      <c r="C30" s="52"/>
      <c r="D30" s="53"/>
      <c r="E30" s="53"/>
      <c r="F30" s="50">
        <f t="shared" si="4"/>
        <v>0</v>
      </c>
      <c r="G30" s="51"/>
      <c r="H30" s="52"/>
      <c r="I30" s="53"/>
      <c r="J30" s="53"/>
      <c r="K30" s="50">
        <f>SUM(G30,H30,I30,J30)</f>
        <v>0</v>
      </c>
      <c r="L30" s="54">
        <f t="shared" si="6"/>
        <v>0</v>
      </c>
    </row>
    <row r="31" spans="1:12" s="46" customFormat="1" ht="17.25" thickBot="1">
      <c r="A31" s="28" t="s">
        <v>16</v>
      </c>
      <c r="B31" s="54">
        <f>SUM(B21:B30)</f>
        <v>0</v>
      </c>
      <c r="C31" s="54">
        <f aca="true" t="shared" si="7" ref="C31:L31">SUM(C21:C30)</f>
        <v>0</v>
      </c>
      <c r="D31" s="54">
        <f t="shared" si="7"/>
        <v>0</v>
      </c>
      <c r="E31" s="54">
        <f t="shared" si="7"/>
        <v>0</v>
      </c>
      <c r="F31" s="54">
        <f t="shared" si="7"/>
        <v>0</v>
      </c>
      <c r="G31" s="54">
        <f t="shared" si="7"/>
        <v>0</v>
      </c>
      <c r="H31" s="54">
        <f t="shared" si="7"/>
        <v>0</v>
      </c>
      <c r="I31" s="54">
        <f t="shared" si="7"/>
        <v>0</v>
      </c>
      <c r="J31" s="54">
        <f t="shared" si="7"/>
        <v>0</v>
      </c>
      <c r="K31" s="54">
        <f t="shared" si="7"/>
        <v>0</v>
      </c>
      <c r="L31" s="54">
        <f t="shared" si="7"/>
        <v>0</v>
      </c>
    </row>
    <row r="32" spans="1:12" ht="17.25" thickBot="1">
      <c r="A32" s="4" t="s">
        <v>17</v>
      </c>
      <c r="B32" s="2"/>
      <c r="C32" s="26"/>
      <c r="D32" s="22"/>
      <c r="E32" s="22"/>
      <c r="F32" s="23">
        <f aca="true" t="shared" si="8" ref="F32:F42">SUM(B32,C32,D32,E32)</f>
        <v>0</v>
      </c>
      <c r="G32" s="2"/>
      <c r="H32" s="26"/>
      <c r="I32" s="22"/>
      <c r="J32" s="22"/>
      <c r="K32" s="24">
        <f aca="true" t="shared" si="9" ref="K32:K43">SUM(G32,H32,I32,J32)</f>
        <v>0</v>
      </c>
      <c r="L32" s="29">
        <f aca="true" t="shared" si="10" ref="L32:L42">SUM(F32,K32)</f>
        <v>0</v>
      </c>
    </row>
    <row r="33" spans="1:12" ht="17.25" thickBot="1">
      <c r="A33" s="4" t="s">
        <v>73</v>
      </c>
      <c r="B33" s="2"/>
      <c r="C33" s="26"/>
      <c r="D33" s="22"/>
      <c r="E33" s="22"/>
      <c r="F33" s="24">
        <f t="shared" si="8"/>
        <v>0</v>
      </c>
      <c r="G33" s="2"/>
      <c r="H33" s="26"/>
      <c r="I33" s="22"/>
      <c r="J33" s="22"/>
      <c r="K33" s="24">
        <f t="shared" si="9"/>
        <v>0</v>
      </c>
      <c r="L33" s="29">
        <f t="shared" si="10"/>
        <v>0</v>
      </c>
    </row>
    <row r="34" spans="1:12" ht="17.25" thickBot="1">
      <c r="A34" s="4" t="s">
        <v>75</v>
      </c>
      <c r="B34" s="2"/>
      <c r="C34" s="26"/>
      <c r="D34" s="22"/>
      <c r="E34" s="22"/>
      <c r="F34" s="24">
        <f t="shared" si="8"/>
        <v>0</v>
      </c>
      <c r="G34" s="2"/>
      <c r="H34" s="26"/>
      <c r="I34" s="22"/>
      <c r="J34" s="22"/>
      <c r="K34" s="24">
        <f t="shared" si="9"/>
        <v>0</v>
      </c>
      <c r="L34" s="29">
        <f t="shared" si="10"/>
        <v>0</v>
      </c>
    </row>
    <row r="35" spans="1:12" ht="17.25" thickBot="1">
      <c r="A35" s="4" t="s">
        <v>76</v>
      </c>
      <c r="B35" s="2"/>
      <c r="C35" s="26"/>
      <c r="D35" s="22"/>
      <c r="E35" s="22"/>
      <c r="F35" s="24">
        <f t="shared" si="8"/>
        <v>0</v>
      </c>
      <c r="G35" s="2"/>
      <c r="H35" s="26"/>
      <c r="I35" s="22"/>
      <c r="J35" s="22"/>
      <c r="K35" s="24">
        <f t="shared" si="9"/>
        <v>0</v>
      </c>
      <c r="L35" s="29">
        <f t="shared" si="10"/>
        <v>0</v>
      </c>
    </row>
    <row r="36" spans="1:12" ht="17.25" thickBot="1">
      <c r="A36" s="4" t="s">
        <v>122</v>
      </c>
      <c r="B36" s="2"/>
      <c r="C36" s="26"/>
      <c r="D36" s="22"/>
      <c r="E36" s="22"/>
      <c r="F36" s="24">
        <f t="shared" si="8"/>
        <v>0</v>
      </c>
      <c r="G36" s="2"/>
      <c r="H36" s="26"/>
      <c r="I36" s="22"/>
      <c r="J36" s="22"/>
      <c r="K36" s="24">
        <f t="shared" si="9"/>
        <v>0</v>
      </c>
      <c r="L36" s="29">
        <f t="shared" si="10"/>
        <v>0</v>
      </c>
    </row>
    <row r="37" spans="1:12" ht="17.25" thickBot="1">
      <c r="A37" s="4" t="s">
        <v>95</v>
      </c>
      <c r="B37" s="2"/>
      <c r="C37" s="26"/>
      <c r="D37" s="22"/>
      <c r="E37" s="22"/>
      <c r="F37" s="24">
        <f t="shared" si="8"/>
        <v>0</v>
      </c>
      <c r="G37" s="2"/>
      <c r="H37" s="26"/>
      <c r="I37" s="22"/>
      <c r="J37" s="22"/>
      <c r="K37" s="24">
        <f t="shared" si="9"/>
        <v>0</v>
      </c>
      <c r="L37" s="29">
        <f t="shared" si="10"/>
        <v>0</v>
      </c>
    </row>
    <row r="38" spans="1:12" ht="17.25" thickBot="1">
      <c r="A38" s="4" t="s">
        <v>156</v>
      </c>
      <c r="B38" s="2"/>
      <c r="C38" s="26"/>
      <c r="D38" s="22"/>
      <c r="E38" s="22"/>
      <c r="F38" s="24">
        <f t="shared" si="8"/>
        <v>0</v>
      </c>
      <c r="G38" s="2"/>
      <c r="H38" s="26"/>
      <c r="I38" s="22"/>
      <c r="J38" s="22"/>
      <c r="K38" s="24">
        <f t="shared" si="9"/>
        <v>0</v>
      </c>
      <c r="L38" s="29">
        <f t="shared" si="10"/>
        <v>0</v>
      </c>
    </row>
    <row r="39" spans="1:12" ht="27" thickBot="1">
      <c r="A39" s="4" t="s">
        <v>157</v>
      </c>
      <c r="B39" s="2"/>
      <c r="C39" s="26"/>
      <c r="D39" s="22"/>
      <c r="E39" s="22"/>
      <c r="F39" s="24">
        <f t="shared" si="8"/>
        <v>0</v>
      </c>
      <c r="G39" s="2"/>
      <c r="H39" s="26"/>
      <c r="I39" s="22"/>
      <c r="J39" s="22"/>
      <c r="K39" s="24">
        <f>SUM(G39,H39,I39,J39)</f>
        <v>0</v>
      </c>
      <c r="L39" s="29">
        <f>SUM(F39,K39)</f>
        <v>0</v>
      </c>
    </row>
    <row r="40" spans="1:12" ht="27" thickBot="1">
      <c r="A40" s="4" t="s">
        <v>70</v>
      </c>
      <c r="B40" s="2"/>
      <c r="C40" s="26"/>
      <c r="D40" s="22"/>
      <c r="E40" s="22"/>
      <c r="F40" s="24">
        <f t="shared" si="8"/>
        <v>0</v>
      </c>
      <c r="G40" s="2"/>
      <c r="H40" s="26"/>
      <c r="I40" s="22"/>
      <c r="J40" s="22"/>
      <c r="K40" s="24">
        <f t="shared" si="9"/>
        <v>0</v>
      </c>
      <c r="L40" s="29">
        <f t="shared" si="10"/>
        <v>0</v>
      </c>
    </row>
    <row r="41" spans="1:12" ht="17.25" thickBot="1">
      <c r="A41" s="4" t="s">
        <v>79</v>
      </c>
      <c r="B41" s="2"/>
      <c r="C41" s="26"/>
      <c r="D41" s="22"/>
      <c r="E41" s="22"/>
      <c r="F41" s="24">
        <f t="shared" si="8"/>
        <v>0</v>
      </c>
      <c r="G41" s="2"/>
      <c r="H41" s="26"/>
      <c r="I41" s="22"/>
      <c r="J41" s="22"/>
      <c r="K41" s="24">
        <f t="shared" si="9"/>
        <v>0</v>
      </c>
      <c r="L41" s="29">
        <f t="shared" si="10"/>
        <v>0</v>
      </c>
    </row>
    <row r="42" spans="1:12" ht="27" thickBot="1">
      <c r="A42" s="4" t="s">
        <v>94</v>
      </c>
      <c r="B42" s="2"/>
      <c r="C42" s="26"/>
      <c r="D42" s="22"/>
      <c r="E42" s="22"/>
      <c r="F42" s="24">
        <f t="shared" si="8"/>
        <v>0</v>
      </c>
      <c r="G42" s="2"/>
      <c r="H42" s="26"/>
      <c r="I42" s="22"/>
      <c r="J42" s="22"/>
      <c r="K42" s="24">
        <f t="shared" si="9"/>
        <v>0</v>
      </c>
      <c r="L42" s="29">
        <f t="shared" si="10"/>
        <v>0</v>
      </c>
    </row>
    <row r="43" spans="1:12" ht="17.25" thickBot="1">
      <c r="A43" s="4" t="s">
        <v>78</v>
      </c>
      <c r="B43" s="2"/>
      <c r="C43" s="26"/>
      <c r="D43" s="22"/>
      <c r="E43" s="22"/>
      <c r="F43" s="24">
        <f>SUM(B43,C43,D43,E43)</f>
        <v>0</v>
      </c>
      <c r="G43" s="2"/>
      <c r="H43" s="26"/>
      <c r="I43" s="22"/>
      <c r="J43" s="22"/>
      <c r="K43" s="24">
        <f t="shared" si="9"/>
        <v>0</v>
      </c>
      <c r="L43" s="29">
        <f>SUM(F43,K43)</f>
        <v>0</v>
      </c>
    </row>
    <row r="44" spans="1:12" s="25" customFormat="1" ht="17.25" thickBot="1">
      <c r="A44" s="28" t="s">
        <v>18</v>
      </c>
      <c r="B44" s="29">
        <f aca="true" t="shared" si="11" ref="B44:L44">SUM(B32:B43)</f>
        <v>0</v>
      </c>
      <c r="C44" s="29">
        <f t="shared" si="11"/>
        <v>0</v>
      </c>
      <c r="D44" s="29">
        <f t="shared" si="11"/>
        <v>0</v>
      </c>
      <c r="E44" s="29">
        <f t="shared" si="11"/>
        <v>0</v>
      </c>
      <c r="F44" s="29">
        <f t="shared" si="11"/>
        <v>0</v>
      </c>
      <c r="G44" s="29">
        <f t="shared" si="11"/>
        <v>0</v>
      </c>
      <c r="H44" s="29">
        <f t="shared" si="11"/>
        <v>0</v>
      </c>
      <c r="I44" s="29">
        <f t="shared" si="11"/>
        <v>0</v>
      </c>
      <c r="J44" s="29">
        <f t="shared" si="11"/>
        <v>0</v>
      </c>
      <c r="K44" s="29">
        <f t="shared" si="11"/>
        <v>0</v>
      </c>
      <c r="L44" s="29">
        <f t="shared" si="11"/>
        <v>0</v>
      </c>
    </row>
    <row r="45" spans="1:12" ht="17.25" thickBot="1">
      <c r="A45" s="4" t="s">
        <v>57</v>
      </c>
      <c r="B45" s="2"/>
      <c r="C45" s="26"/>
      <c r="D45" s="22"/>
      <c r="E45" s="22" t="s">
        <v>108</v>
      </c>
      <c r="F45" s="24">
        <f>SUM(B45,C45,D45,E45)</f>
        <v>0</v>
      </c>
      <c r="G45" s="2"/>
      <c r="H45" s="26"/>
      <c r="I45" s="22"/>
      <c r="J45" s="22" t="s">
        <v>108</v>
      </c>
      <c r="K45" s="24">
        <f>SUM(G45,H45,I45,J45)</f>
        <v>0</v>
      </c>
      <c r="L45" s="29">
        <f>SUM(F45,K45)</f>
        <v>0</v>
      </c>
    </row>
    <row r="46" spans="1:12" ht="17.25" thickBot="1">
      <c r="A46" s="4" t="s">
        <v>161</v>
      </c>
      <c r="B46" s="2"/>
      <c r="C46" s="26"/>
      <c r="D46" s="22"/>
      <c r="E46" s="22" t="s">
        <v>108</v>
      </c>
      <c r="F46" s="24">
        <f>SUM(B46,C46,D46,E46)</f>
        <v>0</v>
      </c>
      <c r="G46" s="2"/>
      <c r="H46" s="26"/>
      <c r="I46" s="22"/>
      <c r="J46" s="22" t="s">
        <v>108</v>
      </c>
      <c r="K46" s="24">
        <f>SUM(G46,H46,I46,J46)</f>
        <v>0</v>
      </c>
      <c r="L46" s="29">
        <f>SUM(F46,K46)</f>
        <v>0</v>
      </c>
    </row>
    <row r="47" spans="1:12" ht="17.25" thickBot="1">
      <c r="A47" s="4" t="s">
        <v>24</v>
      </c>
      <c r="B47" s="2"/>
      <c r="C47" s="26"/>
      <c r="D47" s="22"/>
      <c r="E47" s="22" t="s">
        <v>108</v>
      </c>
      <c r="F47" s="24">
        <f>SUM(B47,C47,D47,E47)</f>
        <v>0</v>
      </c>
      <c r="G47" s="2"/>
      <c r="H47" s="26"/>
      <c r="I47" s="22"/>
      <c r="J47" s="22" t="s">
        <v>108</v>
      </c>
      <c r="K47" s="24">
        <f>SUM(G47,H47,I47,J47)</f>
        <v>0</v>
      </c>
      <c r="L47" s="29">
        <f>SUM(F47,K47)</f>
        <v>0</v>
      </c>
    </row>
    <row r="48" spans="1:12" ht="17.25" thickBot="1">
      <c r="A48" s="4" t="s">
        <v>123</v>
      </c>
      <c r="B48" s="2"/>
      <c r="C48" s="26"/>
      <c r="D48" s="22"/>
      <c r="E48" s="22" t="s">
        <v>108</v>
      </c>
      <c r="F48" s="24">
        <f>SUM(B48,C48,D48,E48)</f>
        <v>0</v>
      </c>
      <c r="G48" s="2"/>
      <c r="H48" s="26"/>
      <c r="I48" s="22"/>
      <c r="J48" s="22" t="s">
        <v>108</v>
      </c>
      <c r="K48" s="24">
        <f>SUM(G48,H48,I48,J48)</f>
        <v>0</v>
      </c>
      <c r="L48" s="29">
        <f>SUM(F48,K48)</f>
        <v>0</v>
      </c>
    </row>
    <row r="49" spans="1:12" ht="17.25" thickBot="1">
      <c r="A49" s="4" t="s">
        <v>85</v>
      </c>
      <c r="B49" s="2"/>
      <c r="C49" s="26"/>
      <c r="D49" s="22"/>
      <c r="E49" s="22" t="s">
        <v>108</v>
      </c>
      <c r="F49" s="24">
        <f>SUM(B49,C49,D49,E49)</f>
        <v>0</v>
      </c>
      <c r="G49" s="2"/>
      <c r="H49" s="26"/>
      <c r="I49" s="22"/>
      <c r="J49" s="22" t="s">
        <v>108</v>
      </c>
      <c r="K49" s="24">
        <f>SUM(G49,H49,I49,J49)</f>
        <v>0</v>
      </c>
      <c r="L49" s="29">
        <f>SUM(F49,K49)</f>
        <v>0</v>
      </c>
    </row>
    <row r="50" spans="1:12" s="46" customFormat="1" ht="17.25" thickBot="1">
      <c r="A50" s="28" t="s">
        <v>19</v>
      </c>
      <c r="B50" s="29">
        <f>SUM(B45:B49)</f>
        <v>0</v>
      </c>
      <c r="C50" s="29">
        <f aca="true" t="shared" si="12" ref="C50:L50">SUM(C45:C49)</f>
        <v>0</v>
      </c>
      <c r="D50" s="29">
        <f t="shared" si="12"/>
        <v>0</v>
      </c>
      <c r="E50" s="29">
        <f t="shared" si="12"/>
        <v>0</v>
      </c>
      <c r="F50" s="29">
        <f t="shared" si="12"/>
        <v>0</v>
      </c>
      <c r="G50" s="29">
        <f t="shared" si="12"/>
        <v>0</v>
      </c>
      <c r="H50" s="29">
        <f t="shared" si="12"/>
        <v>0</v>
      </c>
      <c r="I50" s="29">
        <f t="shared" si="12"/>
        <v>0</v>
      </c>
      <c r="J50" s="29">
        <f t="shared" si="12"/>
        <v>0</v>
      </c>
      <c r="K50" s="29">
        <f t="shared" si="12"/>
        <v>0</v>
      </c>
      <c r="L50" s="29">
        <f t="shared" si="12"/>
        <v>0</v>
      </c>
    </row>
    <row r="51" spans="1:12" s="45" customFormat="1" ht="17.25" thickBot="1">
      <c r="A51" s="3" t="s">
        <v>86</v>
      </c>
      <c r="B51" s="35"/>
      <c r="C51" s="27"/>
      <c r="D51" s="27"/>
      <c r="E51" s="27" t="s">
        <v>108</v>
      </c>
      <c r="F51" s="27">
        <f>SUM(B51,C51,D51,E51)</f>
        <v>0</v>
      </c>
      <c r="G51" s="35"/>
      <c r="H51" s="27"/>
      <c r="I51" s="27"/>
      <c r="J51" s="27" t="s">
        <v>108</v>
      </c>
      <c r="K51" s="27">
        <f>SUM(G51,H51,I51,J51)</f>
        <v>0</v>
      </c>
      <c r="L51" s="35">
        <f>SUM(F51,K51)</f>
        <v>0</v>
      </c>
    </row>
    <row r="52" spans="1:12" s="46" customFormat="1" ht="20.25" thickBot="1">
      <c r="A52" s="184" t="s">
        <v>20</v>
      </c>
      <c r="B52" s="185">
        <f aca="true" t="shared" si="13" ref="B52:L52">SUM(B9,B20,B31,B44)</f>
        <v>0</v>
      </c>
      <c r="C52" s="185">
        <f t="shared" si="13"/>
        <v>0</v>
      </c>
      <c r="D52" s="185">
        <f t="shared" si="13"/>
        <v>0</v>
      </c>
      <c r="E52" s="185">
        <f t="shared" si="13"/>
        <v>0</v>
      </c>
      <c r="F52" s="185">
        <f t="shared" si="13"/>
        <v>0</v>
      </c>
      <c r="G52" s="185">
        <f t="shared" si="13"/>
        <v>0</v>
      </c>
      <c r="H52" s="185">
        <f t="shared" si="13"/>
        <v>0</v>
      </c>
      <c r="I52" s="185">
        <f t="shared" si="13"/>
        <v>0</v>
      </c>
      <c r="J52" s="185">
        <f t="shared" si="13"/>
        <v>0</v>
      </c>
      <c r="K52" s="185">
        <f t="shared" si="13"/>
        <v>0</v>
      </c>
      <c r="L52" s="185">
        <f t="shared" si="13"/>
        <v>0</v>
      </c>
    </row>
    <row r="53" spans="1:12" ht="23.25" customHeight="1" thickBot="1">
      <c r="A53" s="245" t="s">
        <v>96</v>
      </c>
      <c r="B53" s="246">
        <f>B50+B51</f>
        <v>0</v>
      </c>
      <c r="C53" s="246">
        <f>C50+C51</f>
        <v>0</v>
      </c>
      <c r="D53" s="246">
        <f>D50+D51</f>
        <v>0</v>
      </c>
      <c r="E53" s="246" t="s">
        <v>108</v>
      </c>
      <c r="F53" s="246">
        <f>SUM(B53:D53)</f>
        <v>0</v>
      </c>
      <c r="G53" s="246">
        <f>G50+G51</f>
        <v>0</v>
      </c>
      <c r="H53" s="246">
        <f>H50+H51</f>
        <v>0</v>
      </c>
      <c r="I53" s="246">
        <f>I50+I51</f>
        <v>0</v>
      </c>
      <c r="J53" s="246" t="s">
        <v>108</v>
      </c>
      <c r="K53" s="246">
        <f>SUM(G53:I53)</f>
        <v>0</v>
      </c>
      <c r="L53" s="246">
        <f>F53+K53</f>
        <v>0</v>
      </c>
    </row>
    <row r="54" ht="12.75">
      <c r="A54" s="45"/>
    </row>
  </sheetData>
  <sheetProtection/>
  <mergeCells count="14">
    <mergeCell ref="G5:G6"/>
    <mergeCell ref="H5:H6"/>
    <mergeCell ref="I5:I6"/>
    <mergeCell ref="K5:K6"/>
    <mergeCell ref="A1:L1"/>
    <mergeCell ref="A3:A6"/>
    <mergeCell ref="B3:K3"/>
    <mergeCell ref="L3:L6"/>
    <mergeCell ref="B4:F4"/>
    <mergeCell ref="G4:K4"/>
    <mergeCell ref="B5:B6"/>
    <mergeCell ref="C5:C6"/>
    <mergeCell ref="D5:D6"/>
    <mergeCell ref="F5:F6"/>
  </mergeCells>
  <printOptions/>
  <pageMargins left="0.28" right="0.24" top="0.17" bottom="0.33" header="0.19" footer="0.29"/>
  <pageSetup horizontalDpi="600" verticalDpi="600" orientation="portrait" paperSize="9" scale="6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52"/>
  <sheetViews>
    <sheetView view="pageBreakPreview" zoomScaleSheetLayoutView="100" zoomScalePageLayoutView="0" workbookViewId="0" topLeftCell="A37">
      <selection activeCell="A52" sqref="A52"/>
    </sheetView>
  </sheetViews>
  <sheetFormatPr defaultColWidth="9.00390625" defaultRowHeight="12.75"/>
  <cols>
    <col min="1" max="1" width="83.375" style="20" customWidth="1"/>
    <col min="2" max="2" width="14.125" style="20" customWidth="1"/>
    <col min="3" max="3" width="13.75390625" style="20" customWidth="1"/>
    <col min="4" max="4" width="13.375" style="20" customWidth="1"/>
    <col min="5" max="5" width="9.125" style="20" customWidth="1"/>
    <col min="6" max="6" width="14.875" style="20" customWidth="1"/>
    <col min="7" max="16384" width="9.125" style="20" customWidth="1"/>
  </cols>
  <sheetData>
    <row r="1" spans="1:4" ht="18.75">
      <c r="A1" s="279" t="s">
        <v>140</v>
      </c>
      <c r="B1" s="279"/>
      <c r="C1" s="279"/>
      <c r="D1" s="279"/>
    </row>
    <row r="2" ht="13.5" thickBot="1"/>
    <row r="3" spans="1:6" ht="19.5" thickBot="1">
      <c r="A3" s="299" t="s">
        <v>0</v>
      </c>
      <c r="B3" s="301" t="s">
        <v>1</v>
      </c>
      <c r="C3" s="302"/>
      <c r="D3" s="303" t="s">
        <v>2</v>
      </c>
      <c r="F3" s="298" t="s">
        <v>164</v>
      </c>
    </row>
    <row r="4" spans="1:6" ht="19.5" thickBot="1">
      <c r="A4" s="300"/>
      <c r="B4" s="66" t="s">
        <v>3</v>
      </c>
      <c r="C4" s="66" t="s">
        <v>4</v>
      </c>
      <c r="D4" s="304"/>
      <c r="F4" s="298"/>
    </row>
    <row r="5" spans="1:6" ht="19.5" thickBot="1">
      <c r="A5" s="156" t="s">
        <v>91</v>
      </c>
      <c r="B5" s="51">
        <f>'прием 20__'!F8</f>
        <v>0</v>
      </c>
      <c r="C5" s="51">
        <f>'прием 20__'!K8</f>
        <v>0</v>
      </c>
      <c r="D5" s="58">
        <f>SUM(B5,C5)</f>
        <v>0</v>
      </c>
      <c r="F5" s="67">
        <f>'прием 20__'!L8</f>
        <v>0</v>
      </c>
    </row>
    <row r="6" spans="1:6" ht="19.5" thickBot="1">
      <c r="A6" s="156" t="s">
        <v>92</v>
      </c>
      <c r="B6" s="51">
        <f>'прием 20__'!F9</f>
        <v>0</v>
      </c>
      <c r="C6" s="51">
        <f>'прием 20__'!K9</f>
        <v>0</v>
      </c>
      <c r="D6" s="58">
        <f>SUM(B6,C6)</f>
        <v>0</v>
      </c>
      <c r="F6" s="67">
        <f>'прием 20__'!L9</f>
        <v>0</v>
      </c>
    </row>
    <row r="7" spans="1:6" ht="19.5" thickBot="1">
      <c r="A7" s="157" t="s">
        <v>7</v>
      </c>
      <c r="B7" s="158">
        <f>SUM(B5:B6)</f>
        <v>0</v>
      </c>
      <c r="C7" s="158">
        <f>SUM(C5:C6)</f>
        <v>0</v>
      </c>
      <c r="D7" s="158">
        <f>SUM(D5:D6)</f>
        <v>0</v>
      </c>
      <c r="F7" s="67">
        <f>'прием 20__'!L10</f>
        <v>0</v>
      </c>
    </row>
    <row r="8" spans="1:6" ht="19.5" thickBot="1">
      <c r="A8" s="16" t="s">
        <v>8</v>
      </c>
      <c r="B8" s="69">
        <f>'прием 20__'!F11</f>
        <v>0</v>
      </c>
      <c r="C8" s="69">
        <f>'прием 20__'!K11</f>
        <v>0</v>
      </c>
      <c r="D8" s="159">
        <f aca="true" t="shared" si="0" ref="D8:D18">SUM(B8,C8)</f>
        <v>0</v>
      </c>
      <c r="F8" s="67">
        <f>'прием 20__'!L11</f>
        <v>0</v>
      </c>
    </row>
    <row r="9" spans="1:6" ht="19.5" thickBot="1">
      <c r="A9" s="16" t="s">
        <v>197</v>
      </c>
      <c r="B9" s="69">
        <f>'прием 20__'!F12</f>
        <v>0</v>
      </c>
      <c r="C9" s="69">
        <f>'прием 20__'!K12</f>
        <v>0</v>
      </c>
      <c r="D9" s="159">
        <f t="shared" si="0"/>
        <v>0</v>
      </c>
      <c r="F9" s="67">
        <f>'прием 20__'!L12</f>
        <v>0</v>
      </c>
    </row>
    <row r="10" spans="1:6" ht="19.5" thickBot="1">
      <c r="A10" s="16" t="s">
        <v>11</v>
      </c>
      <c r="B10" s="69">
        <f>'прием 20__'!F13</f>
        <v>0</v>
      </c>
      <c r="C10" s="69">
        <f>'прием 20__'!K13</f>
        <v>0</v>
      </c>
      <c r="D10" s="159">
        <f t="shared" si="0"/>
        <v>0</v>
      </c>
      <c r="F10" s="67">
        <f>'прием 20__'!L13</f>
        <v>0</v>
      </c>
    </row>
    <row r="11" spans="1:6" ht="19.5" thickBot="1">
      <c r="A11" s="16" t="s">
        <v>117</v>
      </c>
      <c r="B11" s="69">
        <f>'прием 20__'!F14</f>
        <v>0</v>
      </c>
      <c r="C11" s="69">
        <f>'прием 20__'!K14</f>
        <v>0</v>
      </c>
      <c r="D11" s="159">
        <f t="shared" si="0"/>
        <v>0</v>
      </c>
      <c r="F11" s="67">
        <f>'прием 20__'!L14</f>
        <v>0</v>
      </c>
    </row>
    <row r="12" spans="1:6" ht="19.5" thickBot="1">
      <c r="A12" s="16" t="s">
        <v>10</v>
      </c>
      <c r="B12" s="69">
        <f>'прием 20__'!F15</f>
        <v>0</v>
      </c>
      <c r="C12" s="69">
        <f>'прием 20__'!K15</f>
        <v>0</v>
      </c>
      <c r="D12" s="159">
        <f t="shared" si="0"/>
        <v>0</v>
      </c>
      <c r="F12" s="67">
        <f>'прием 20__'!L15</f>
        <v>0</v>
      </c>
    </row>
    <row r="13" spans="1:6" ht="19.5" thickBot="1">
      <c r="A13" s="16" t="s">
        <v>9</v>
      </c>
      <c r="B13" s="69">
        <f>'прием 20__'!F16</f>
        <v>0</v>
      </c>
      <c r="C13" s="69">
        <f>'прием 20__'!K16</f>
        <v>0</v>
      </c>
      <c r="D13" s="159">
        <f t="shared" si="0"/>
        <v>0</v>
      </c>
      <c r="F13" s="67">
        <f>'прием 20__'!L16</f>
        <v>0</v>
      </c>
    </row>
    <row r="14" spans="1:6" ht="19.5" thickBot="1">
      <c r="A14" s="16" t="s">
        <v>12</v>
      </c>
      <c r="B14" s="69">
        <f>'прием 20__'!F17</f>
        <v>0</v>
      </c>
      <c r="C14" s="69">
        <f>'прием 20__'!K17</f>
        <v>0</v>
      </c>
      <c r="D14" s="159">
        <f t="shared" si="0"/>
        <v>0</v>
      </c>
      <c r="F14" s="67">
        <f>'прием 20__'!L17</f>
        <v>0</v>
      </c>
    </row>
    <row r="15" spans="1:6" ht="19.5" thickBot="1">
      <c r="A15" s="16" t="s">
        <v>56</v>
      </c>
      <c r="B15" s="69">
        <f>'прием 20__'!F18</f>
        <v>0</v>
      </c>
      <c r="C15" s="69">
        <f>'прием 20__'!K18</f>
        <v>0</v>
      </c>
      <c r="D15" s="159">
        <f t="shared" si="0"/>
        <v>0</v>
      </c>
      <c r="F15" s="67">
        <f>'прием 20__'!L18</f>
        <v>0</v>
      </c>
    </row>
    <row r="16" spans="1:6" ht="19.5" thickBot="1">
      <c r="A16" s="16" t="s">
        <v>93</v>
      </c>
      <c r="B16" s="69">
        <f>'прием 20__'!F19</f>
        <v>0</v>
      </c>
      <c r="C16" s="69">
        <f>'прием 20__'!K19</f>
        <v>0</v>
      </c>
      <c r="D16" s="159">
        <f t="shared" si="0"/>
        <v>0</v>
      </c>
      <c r="F16" s="67">
        <f>'прием 20__'!L19</f>
        <v>0</v>
      </c>
    </row>
    <row r="17" spans="1:6" ht="19.5" thickBot="1">
      <c r="A17" s="16" t="s">
        <v>62</v>
      </c>
      <c r="B17" s="69">
        <f>'прием 20__'!F20</f>
        <v>0</v>
      </c>
      <c r="C17" s="69">
        <f>'прием 20__'!K20</f>
        <v>0</v>
      </c>
      <c r="D17" s="159">
        <f t="shared" si="0"/>
        <v>0</v>
      </c>
      <c r="F17" s="67">
        <f>'прием 20__'!L20</f>
        <v>0</v>
      </c>
    </row>
    <row r="18" spans="1:6" ht="19.5" thickBot="1">
      <c r="A18" s="16" t="s">
        <v>182</v>
      </c>
      <c r="B18" s="69">
        <f>'прием 20__'!F21</f>
        <v>0</v>
      </c>
      <c r="C18" s="69">
        <f>'прием 20__'!K21</f>
        <v>0</v>
      </c>
      <c r="D18" s="159">
        <f t="shared" si="0"/>
        <v>0</v>
      </c>
      <c r="F18" s="67">
        <f>'прием 20__'!L21</f>
        <v>0</v>
      </c>
    </row>
    <row r="19" spans="1:6" ht="19.5" thickBot="1">
      <c r="A19" s="157" t="s">
        <v>13</v>
      </c>
      <c r="B19" s="158">
        <f>SUM(B8:B18)</f>
        <v>0</v>
      </c>
      <c r="C19" s="158">
        <f>SUM(C8:C18)</f>
        <v>0</v>
      </c>
      <c r="D19" s="158">
        <f>SUM(D8:D18)</f>
        <v>0</v>
      </c>
      <c r="F19" s="67">
        <f>'прием 20__'!L22</f>
        <v>0</v>
      </c>
    </row>
    <row r="20" spans="1:6" ht="19.5" thickBot="1">
      <c r="A20" s="16" t="s">
        <v>14</v>
      </c>
      <c r="B20" s="69">
        <f>'прием 20__'!F23</f>
        <v>0</v>
      </c>
      <c r="C20" s="69">
        <f>'прием 20__'!K23</f>
        <v>0</v>
      </c>
      <c r="D20" s="159">
        <f aca="true" t="shared" si="1" ref="D20:D29">SUM(B20,C20)</f>
        <v>0</v>
      </c>
      <c r="F20" s="67">
        <f>'прием 20__'!L23</f>
        <v>0</v>
      </c>
    </row>
    <row r="21" spans="1:6" ht="19.5" thickBot="1">
      <c r="A21" s="16" t="s">
        <v>72</v>
      </c>
      <c r="B21" s="69">
        <f>'прием 20__'!F24</f>
        <v>0</v>
      </c>
      <c r="C21" s="69">
        <f>'прием 20__'!K24</f>
        <v>0</v>
      </c>
      <c r="D21" s="159">
        <f t="shared" si="1"/>
        <v>0</v>
      </c>
      <c r="F21" s="67">
        <f>'прием 20__'!L24</f>
        <v>0</v>
      </c>
    </row>
    <row r="22" spans="1:6" ht="19.5" thickBot="1">
      <c r="A22" s="16" t="s">
        <v>152</v>
      </c>
      <c r="B22" s="69">
        <f>'прием 20__'!F25</f>
        <v>0</v>
      </c>
      <c r="C22" s="69">
        <f>'прием 20__'!K25</f>
        <v>0</v>
      </c>
      <c r="D22" s="159">
        <f t="shared" si="1"/>
        <v>0</v>
      </c>
      <c r="F22" s="67">
        <f>'прием 20__'!L25</f>
        <v>0</v>
      </c>
    </row>
    <row r="23" spans="1:6" ht="19.5" thickBot="1">
      <c r="A23" s="16" t="s">
        <v>74</v>
      </c>
      <c r="B23" s="69">
        <f>'прием 20__'!F26</f>
        <v>0</v>
      </c>
      <c r="C23" s="69">
        <f>'прием 20__'!K26</f>
        <v>0</v>
      </c>
      <c r="D23" s="159">
        <f t="shared" si="1"/>
        <v>0</v>
      </c>
      <c r="F23" s="67">
        <f>'прием 20__'!L26</f>
        <v>0</v>
      </c>
    </row>
    <row r="24" spans="1:6" ht="19.5" thickBot="1">
      <c r="A24" s="16" t="s">
        <v>15</v>
      </c>
      <c r="B24" s="69">
        <f>'прием 20__'!F27</f>
        <v>0</v>
      </c>
      <c r="C24" s="69">
        <f>'прием 20__'!K27</f>
        <v>0</v>
      </c>
      <c r="D24" s="159">
        <f t="shared" si="1"/>
        <v>0</v>
      </c>
      <c r="F24" s="67">
        <f>'прием 20__'!L27</f>
        <v>0</v>
      </c>
    </row>
    <row r="25" spans="1:6" ht="19.5" thickBot="1">
      <c r="A25" s="16" t="s">
        <v>154</v>
      </c>
      <c r="B25" s="69">
        <f>'прием 20__'!F28</f>
        <v>0</v>
      </c>
      <c r="C25" s="69">
        <f>'прием 20__'!K28</f>
        <v>0</v>
      </c>
      <c r="D25" s="159">
        <f t="shared" si="1"/>
        <v>0</v>
      </c>
      <c r="F25" s="67">
        <f>'прием 20__'!L28</f>
        <v>0</v>
      </c>
    </row>
    <row r="26" spans="1:6" ht="19.5" thickBot="1">
      <c r="A26" s="16" t="s">
        <v>155</v>
      </c>
      <c r="B26" s="69">
        <f>'прием 20__'!F29</f>
        <v>0</v>
      </c>
      <c r="C26" s="69">
        <f>'прием 20__'!K29</f>
        <v>0</v>
      </c>
      <c r="D26" s="159">
        <f t="shared" si="1"/>
        <v>0</v>
      </c>
      <c r="F26" s="67">
        <f>'прием 20__'!L29</f>
        <v>0</v>
      </c>
    </row>
    <row r="27" spans="1:6" ht="19.5" thickBot="1">
      <c r="A27" s="16" t="s">
        <v>113</v>
      </c>
      <c r="B27" s="69">
        <f>'прием 20__'!F30</f>
        <v>0</v>
      </c>
      <c r="C27" s="69">
        <f>'прием 20__'!K30</f>
        <v>0</v>
      </c>
      <c r="D27" s="159">
        <f t="shared" si="1"/>
        <v>0</v>
      </c>
      <c r="F27" s="67">
        <f>'прием 20__'!L30</f>
        <v>0</v>
      </c>
    </row>
    <row r="28" spans="1:6" ht="19.5" thickBot="1">
      <c r="A28" s="16" t="s">
        <v>71</v>
      </c>
      <c r="B28" s="69">
        <f>'прием 20__'!F31</f>
        <v>0</v>
      </c>
      <c r="C28" s="69">
        <f>'прием 20__'!K31</f>
        <v>0</v>
      </c>
      <c r="D28" s="159">
        <f t="shared" si="1"/>
        <v>0</v>
      </c>
      <c r="F28" s="67">
        <f>'прием 20__'!L31</f>
        <v>0</v>
      </c>
    </row>
    <row r="29" spans="1:6" ht="19.5" thickBot="1">
      <c r="A29" s="16" t="s">
        <v>77</v>
      </c>
      <c r="B29" s="69">
        <f>'прием 20__'!F32</f>
        <v>0</v>
      </c>
      <c r="C29" s="69">
        <f>'прием 20__'!K32</f>
        <v>0</v>
      </c>
      <c r="D29" s="159">
        <f t="shared" si="1"/>
        <v>0</v>
      </c>
      <c r="F29" s="67">
        <f>'прием 20__'!L32</f>
        <v>0</v>
      </c>
    </row>
    <row r="30" spans="1:6" ht="19.5" thickBot="1">
      <c r="A30" s="157" t="s">
        <v>16</v>
      </c>
      <c r="B30" s="158">
        <f>SUM(B20:B29)</f>
        <v>0</v>
      </c>
      <c r="C30" s="158">
        <f>SUM(C20:C25)</f>
        <v>0</v>
      </c>
      <c r="D30" s="158">
        <f>SUM(D20:D29)</f>
        <v>0</v>
      </c>
      <c r="F30" s="67">
        <f>'прием 20__'!L33</f>
        <v>0</v>
      </c>
    </row>
    <row r="31" spans="1:6" ht="19.5" thickBot="1">
      <c r="A31" s="16" t="s">
        <v>17</v>
      </c>
      <c r="B31" s="160">
        <f>'прием 20__'!F34</f>
        <v>0</v>
      </c>
      <c r="C31" s="69">
        <f>'прием 20__'!K23</f>
        <v>0</v>
      </c>
      <c r="D31" s="159">
        <f>SUM(B31,C31)</f>
        <v>0</v>
      </c>
      <c r="F31" s="67">
        <f>'прием 20__'!L34</f>
        <v>0</v>
      </c>
    </row>
    <row r="32" spans="1:6" ht="19.5" thickBot="1">
      <c r="A32" s="16" t="s">
        <v>73</v>
      </c>
      <c r="B32" s="160">
        <f>'прием 20__'!F35</f>
        <v>0</v>
      </c>
      <c r="C32" s="69">
        <f>'прием 20__'!K24</f>
        <v>0</v>
      </c>
      <c r="D32" s="159">
        <f aca="true" t="shared" si="2" ref="D32:D42">SUM(B32,C32)</f>
        <v>0</v>
      </c>
      <c r="F32" s="67">
        <f>'прием 20__'!L35</f>
        <v>0</v>
      </c>
    </row>
    <row r="33" spans="1:6" ht="19.5" thickBot="1">
      <c r="A33" s="16" t="s">
        <v>75</v>
      </c>
      <c r="B33" s="160">
        <f>'прием 20__'!F36</f>
        <v>0</v>
      </c>
      <c r="C33" s="69">
        <f>'прием 20__'!K25</f>
        <v>0</v>
      </c>
      <c r="D33" s="159">
        <f t="shared" si="2"/>
        <v>0</v>
      </c>
      <c r="F33" s="67">
        <f>'прием 20__'!L36</f>
        <v>0</v>
      </c>
    </row>
    <row r="34" spans="1:6" ht="19.5" thickBot="1">
      <c r="A34" s="16" t="s">
        <v>76</v>
      </c>
      <c r="B34" s="160">
        <f>'прием 20__'!F37</f>
        <v>0</v>
      </c>
      <c r="C34" s="69">
        <f>'прием 20__'!K26</f>
        <v>0</v>
      </c>
      <c r="D34" s="159">
        <f t="shared" si="2"/>
        <v>0</v>
      </c>
      <c r="F34" s="67">
        <f>'прием 20__'!L37</f>
        <v>0</v>
      </c>
    </row>
    <row r="35" spans="1:6" ht="19.5" thickBot="1">
      <c r="A35" s="16" t="s">
        <v>122</v>
      </c>
      <c r="B35" s="160">
        <f>'прием 20__'!F38</f>
        <v>0</v>
      </c>
      <c r="C35" s="69">
        <f>'прием 20__'!K27</f>
        <v>0</v>
      </c>
      <c r="D35" s="159">
        <f t="shared" si="2"/>
        <v>0</v>
      </c>
      <c r="F35" s="67">
        <f>'прием 20__'!L38</f>
        <v>0</v>
      </c>
    </row>
    <row r="36" spans="1:6" ht="19.5" thickBot="1">
      <c r="A36" s="16" t="s">
        <v>95</v>
      </c>
      <c r="B36" s="160">
        <f>'прием 20__'!F39</f>
        <v>0</v>
      </c>
      <c r="C36" s="69">
        <f>'прием 20__'!K28</f>
        <v>0</v>
      </c>
      <c r="D36" s="159">
        <f t="shared" si="2"/>
        <v>0</v>
      </c>
      <c r="F36" s="67">
        <f>'прием 20__'!L39</f>
        <v>0</v>
      </c>
    </row>
    <row r="37" spans="1:6" ht="19.5" thickBot="1">
      <c r="A37" s="16" t="s">
        <v>156</v>
      </c>
      <c r="B37" s="160">
        <f>'прием 20__'!F40</f>
        <v>0</v>
      </c>
      <c r="C37" s="69">
        <f>'прием 20__'!K29</f>
        <v>0</v>
      </c>
      <c r="D37" s="159">
        <f>SUM(B37,C37)</f>
        <v>0</v>
      </c>
      <c r="F37" s="67">
        <f>'прием 20__'!L40</f>
        <v>0</v>
      </c>
    </row>
    <row r="38" spans="1:6" ht="19.5" thickBot="1">
      <c r="A38" s="16" t="s">
        <v>157</v>
      </c>
      <c r="B38" s="160">
        <f>'прием 20__'!F41</f>
        <v>0</v>
      </c>
      <c r="C38" s="69">
        <f>'прием 20__'!K30</f>
        <v>0</v>
      </c>
      <c r="D38" s="159">
        <f>SUM(B38,C38)</f>
        <v>0</v>
      </c>
      <c r="F38" s="67">
        <f>'прием 20__'!L41</f>
        <v>0</v>
      </c>
    </row>
    <row r="39" spans="1:6" ht="19.5" thickBot="1">
      <c r="A39" s="16" t="s">
        <v>70</v>
      </c>
      <c r="B39" s="160">
        <f>'прием 20__'!F42</f>
        <v>0</v>
      </c>
      <c r="C39" s="69">
        <f>'прием 20__'!K31</f>
        <v>0</v>
      </c>
      <c r="D39" s="159">
        <f t="shared" si="2"/>
        <v>0</v>
      </c>
      <c r="F39" s="67">
        <f>'прием 20__'!L42</f>
        <v>0</v>
      </c>
    </row>
    <row r="40" spans="1:6" ht="19.5" thickBot="1">
      <c r="A40" s="16" t="s">
        <v>79</v>
      </c>
      <c r="B40" s="160">
        <f>'прием 20__'!F43</f>
        <v>0</v>
      </c>
      <c r="C40" s="69">
        <f>'прием 20__'!K32</f>
        <v>0</v>
      </c>
      <c r="D40" s="159">
        <f t="shared" si="2"/>
        <v>0</v>
      </c>
      <c r="F40" s="67">
        <f>'прием 20__'!L43</f>
        <v>0</v>
      </c>
    </row>
    <row r="41" spans="1:6" ht="19.5" thickBot="1">
      <c r="A41" s="16" t="s">
        <v>94</v>
      </c>
      <c r="B41" s="160">
        <f>'прием 20__'!F44</f>
        <v>0</v>
      </c>
      <c r="C41" s="69">
        <f>'прием 20__'!K33</f>
        <v>0</v>
      </c>
      <c r="D41" s="159">
        <f>SUM(B41,C41)</f>
        <v>0</v>
      </c>
      <c r="F41" s="67">
        <f>'прием 20__'!L44</f>
        <v>0</v>
      </c>
    </row>
    <row r="42" spans="1:6" ht="19.5" thickBot="1">
      <c r="A42" s="16" t="s">
        <v>78</v>
      </c>
      <c r="B42" s="160">
        <f>'прием 20__'!F45</f>
        <v>0</v>
      </c>
      <c r="C42" s="69">
        <f>'прием 20__'!K34</f>
        <v>0</v>
      </c>
      <c r="D42" s="159">
        <f t="shared" si="2"/>
        <v>0</v>
      </c>
      <c r="F42" s="67">
        <f>'прием 20__'!L45</f>
        <v>0</v>
      </c>
    </row>
    <row r="43" spans="1:6" ht="19.5" thickBot="1">
      <c r="A43" s="157" t="s">
        <v>18</v>
      </c>
      <c r="B43" s="158">
        <f>SUM(B31:B42)</f>
        <v>0</v>
      </c>
      <c r="C43" s="158">
        <f>SUM(C31:C42)</f>
        <v>0</v>
      </c>
      <c r="D43" s="158">
        <f>SUM(D31:D42)</f>
        <v>0</v>
      </c>
      <c r="F43" s="67">
        <f>'прием 20__'!L46</f>
        <v>0</v>
      </c>
    </row>
    <row r="44" spans="1:6" ht="19.5" thickBot="1">
      <c r="A44" s="16" t="s">
        <v>125</v>
      </c>
      <c r="B44" s="69">
        <f>'прием 20__'!F47</f>
        <v>0</v>
      </c>
      <c r="C44" s="69">
        <f>'прием 20__'!K47</f>
        <v>0</v>
      </c>
      <c r="D44" s="159">
        <f aca="true" t="shared" si="3" ref="D44:D50">SUM(B44,C44)</f>
        <v>0</v>
      </c>
      <c r="F44" s="67">
        <f>'прием 20__'!L47</f>
        <v>0</v>
      </c>
    </row>
    <row r="45" spans="1:6" ht="19.5" thickBot="1">
      <c r="A45" s="16" t="s">
        <v>162</v>
      </c>
      <c r="B45" s="69">
        <f>'прием 20__'!F48</f>
        <v>0</v>
      </c>
      <c r="C45" s="69">
        <f>'прием 20__'!K48</f>
        <v>0</v>
      </c>
      <c r="D45" s="159">
        <f t="shared" si="3"/>
        <v>0</v>
      </c>
      <c r="F45" s="67">
        <f>'прием 20__'!L48</f>
        <v>0</v>
      </c>
    </row>
    <row r="46" spans="1:6" ht="19.5" thickBot="1">
      <c r="A46" s="16" t="s">
        <v>136</v>
      </c>
      <c r="B46" s="69">
        <f>'прием 20__'!F49</f>
        <v>0</v>
      </c>
      <c r="C46" s="69">
        <f>'прием 20__'!K49</f>
        <v>0</v>
      </c>
      <c r="D46" s="159">
        <f t="shared" si="3"/>
        <v>0</v>
      </c>
      <c r="F46" s="67">
        <f>'прием 20__'!L49</f>
        <v>0</v>
      </c>
    </row>
    <row r="47" spans="1:6" ht="19.5" thickBot="1">
      <c r="A47" s="16" t="s">
        <v>135</v>
      </c>
      <c r="B47" s="69">
        <f>'прием 20__'!F50</f>
        <v>0</v>
      </c>
      <c r="C47" s="69">
        <f>'прием 20__'!K50</f>
        <v>0</v>
      </c>
      <c r="D47" s="159">
        <f t="shared" si="3"/>
        <v>0</v>
      </c>
      <c r="F47" s="67">
        <f>'прием 20__'!L50</f>
        <v>0</v>
      </c>
    </row>
    <row r="48" spans="1:6" ht="19.5" thickBot="1">
      <c r="A48" s="16" t="s">
        <v>134</v>
      </c>
      <c r="B48" s="69">
        <f>'прием 20__'!F51</f>
        <v>0</v>
      </c>
      <c r="C48" s="69">
        <f>'прием 20__'!K51</f>
        <v>0</v>
      </c>
      <c r="D48" s="159">
        <f t="shared" si="3"/>
        <v>0</v>
      </c>
      <c r="F48" s="67">
        <f>'прием 20__'!L51</f>
        <v>0</v>
      </c>
    </row>
    <row r="49" spans="1:6" ht="19.5" thickBot="1">
      <c r="A49" s="157" t="s">
        <v>25</v>
      </c>
      <c r="B49" s="158">
        <f>SUM(B44:B48)</f>
        <v>0</v>
      </c>
      <c r="C49" s="158">
        <f>SUM(C44:C48)</f>
        <v>0</v>
      </c>
      <c r="D49" s="158">
        <f>SUM(D44:D48)</f>
        <v>0</v>
      </c>
      <c r="F49" s="67">
        <f>'прием 20__'!L52</f>
        <v>0</v>
      </c>
    </row>
    <row r="50" spans="1:6" ht="19.5" thickBot="1">
      <c r="A50" s="161" t="s">
        <v>22</v>
      </c>
      <c r="B50" s="69">
        <f>'прием 20__'!F53</f>
        <v>0</v>
      </c>
      <c r="C50" s="69">
        <f>'прием 20__'!K53</f>
        <v>0</v>
      </c>
      <c r="D50" s="159">
        <f t="shared" si="3"/>
        <v>0</v>
      </c>
      <c r="F50" s="67">
        <f>'прием 20__'!L53</f>
        <v>0</v>
      </c>
    </row>
    <row r="51" spans="1:6" ht="20.25" thickBot="1">
      <c r="A51" s="147" t="s">
        <v>20</v>
      </c>
      <c r="B51" s="148">
        <f>SUM(B7,B19,B30,B43)</f>
        <v>0</v>
      </c>
      <c r="C51" s="148">
        <f>SUM(C7,C19,C30,C43)</f>
        <v>0</v>
      </c>
      <c r="D51" s="149">
        <f>SUM(B51,C51)</f>
        <v>0</v>
      </c>
      <c r="F51" s="67">
        <f>'прием 20__'!L54</f>
        <v>0</v>
      </c>
    </row>
    <row r="52" spans="1:6" ht="20.25" thickBot="1">
      <c r="A52" s="247" t="s">
        <v>198</v>
      </c>
      <c r="B52" s="248">
        <f>B49+B50</f>
        <v>0</v>
      </c>
      <c r="C52" s="248">
        <f>C49+C50</f>
        <v>0</v>
      </c>
      <c r="D52" s="249">
        <f>SUM(B52,C52)</f>
        <v>0</v>
      </c>
      <c r="F52" s="67">
        <f>'прием 20__'!L55</f>
        <v>0</v>
      </c>
    </row>
  </sheetData>
  <sheetProtection/>
  <mergeCells count="5">
    <mergeCell ref="A1:D1"/>
    <mergeCell ref="F3:F4"/>
    <mergeCell ref="A3:A4"/>
    <mergeCell ref="B3:C3"/>
    <mergeCell ref="D3:D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51"/>
  <sheetViews>
    <sheetView view="pageBreakPreview" zoomScale="110" zoomScaleSheetLayoutView="110" zoomScalePageLayoutView="0" workbookViewId="0" topLeftCell="A34">
      <selection activeCell="F54" sqref="F54"/>
    </sheetView>
  </sheetViews>
  <sheetFormatPr defaultColWidth="9.00390625" defaultRowHeight="12.75"/>
  <cols>
    <col min="1" max="1" width="73.625" style="30" customWidth="1"/>
    <col min="2" max="2" width="17.625" style="30" customWidth="1"/>
    <col min="3" max="3" width="15.375" style="30" customWidth="1"/>
    <col min="4" max="4" width="15.125" style="30" customWidth="1"/>
    <col min="5" max="5" width="9.125" style="12" customWidth="1"/>
    <col min="6" max="6" width="16.125" style="12" customWidth="1"/>
    <col min="7" max="16384" width="9.125" style="12" customWidth="1"/>
  </cols>
  <sheetData>
    <row r="1" spans="1:4" ht="15.75">
      <c r="A1" s="305" t="s">
        <v>141</v>
      </c>
      <c r="B1" s="305"/>
      <c r="C1" s="305"/>
      <c r="D1" s="305"/>
    </row>
    <row r="2" ht="15.75" customHeight="1" thickBot="1"/>
    <row r="3" spans="1:6" ht="16.5" thickBot="1">
      <c r="A3" s="307" t="s">
        <v>0</v>
      </c>
      <c r="B3" s="309" t="s">
        <v>1</v>
      </c>
      <c r="C3" s="310"/>
      <c r="D3" s="295" t="s">
        <v>2</v>
      </c>
      <c r="F3" s="306" t="s">
        <v>163</v>
      </c>
    </row>
    <row r="4" spans="1:6" ht="16.5" thickBot="1">
      <c r="A4" s="308"/>
      <c r="B4" s="71" t="s">
        <v>3</v>
      </c>
      <c r="C4" s="72" t="s">
        <v>4</v>
      </c>
      <c r="D4" s="311"/>
      <c r="F4" s="306"/>
    </row>
    <row r="5" spans="1:6" ht="16.5" thickBot="1">
      <c r="A5" s="70" t="s">
        <v>91</v>
      </c>
      <c r="B5" s="36">
        <f>'Випуск 20__'!F7</f>
        <v>0</v>
      </c>
      <c r="C5" s="36">
        <f>'Випуск 20__'!K7</f>
        <v>0</v>
      </c>
      <c r="D5" s="68">
        <f>SUM(B5,C5)</f>
        <v>0</v>
      </c>
      <c r="F5" s="73">
        <f>'Випуск 20__'!L7</f>
        <v>0</v>
      </c>
    </row>
    <row r="6" spans="1:6" ht="16.5" thickBot="1">
      <c r="A6" s="17" t="s">
        <v>92</v>
      </c>
      <c r="B6" s="36">
        <f>'Випуск 20__'!F8</f>
        <v>0</v>
      </c>
      <c r="C6" s="36">
        <f>'Випуск 20__'!K8</f>
        <v>0</v>
      </c>
      <c r="D6" s="68">
        <f>SUM(B6,C6)</f>
        <v>0</v>
      </c>
      <c r="F6" s="73">
        <f>'Випуск 20__'!L8</f>
        <v>0</v>
      </c>
    </row>
    <row r="7" spans="1:6" ht="19.5" thickBot="1">
      <c r="A7" s="162" t="s">
        <v>7</v>
      </c>
      <c r="B7" s="163">
        <f>SUM(B5:B6)</f>
        <v>0</v>
      </c>
      <c r="C7" s="163">
        <f>SUM(C5:C6)</f>
        <v>0</v>
      </c>
      <c r="D7" s="163">
        <f>SUM(D5:D6)</f>
        <v>0</v>
      </c>
      <c r="F7" s="73">
        <f>'Випуск 20__'!L9</f>
        <v>0</v>
      </c>
    </row>
    <row r="8" spans="1:6" ht="16.5" thickBot="1">
      <c r="A8" s="6" t="s">
        <v>8</v>
      </c>
      <c r="B8" s="36">
        <f>'Випуск 20__'!F10</f>
        <v>0</v>
      </c>
      <c r="C8" s="36">
        <f>'Випуск 20__'!K10</f>
        <v>0</v>
      </c>
      <c r="D8" s="68">
        <f aca="true" t="shared" si="0" ref="D8:D27">SUM(B8,C8)</f>
        <v>0</v>
      </c>
      <c r="F8" s="73">
        <f>'Випуск 20__'!L10</f>
        <v>0</v>
      </c>
    </row>
    <row r="9" spans="1:6" ht="16.5" thickBot="1">
      <c r="A9" s="6" t="s">
        <v>11</v>
      </c>
      <c r="B9" s="36">
        <f>'Випуск 20__'!F11</f>
        <v>0</v>
      </c>
      <c r="C9" s="36">
        <f>'Випуск 20__'!K11</f>
        <v>0</v>
      </c>
      <c r="D9" s="68">
        <f>SUM(B9,C9)</f>
        <v>0</v>
      </c>
      <c r="F9" s="73">
        <f>'Випуск 20__'!L11</f>
        <v>0</v>
      </c>
    </row>
    <row r="10" spans="1:6" ht="16.5" thickBot="1">
      <c r="A10" s="6" t="s">
        <v>117</v>
      </c>
      <c r="B10" s="36">
        <f>'Випуск 20__'!F12</f>
        <v>0</v>
      </c>
      <c r="C10" s="36">
        <f>'Випуск 20__'!K12</f>
        <v>0</v>
      </c>
      <c r="D10" s="68">
        <f>SUM(B10,C10)</f>
        <v>0</v>
      </c>
      <c r="F10" s="73">
        <f>'Випуск 20__'!L12</f>
        <v>0</v>
      </c>
    </row>
    <row r="11" spans="1:6" ht="16.5" thickBot="1">
      <c r="A11" s="6" t="s">
        <v>10</v>
      </c>
      <c r="B11" s="36">
        <f>'Випуск 20__'!F13</f>
        <v>0</v>
      </c>
      <c r="C11" s="36">
        <f>'Випуск 20__'!K13</f>
        <v>0</v>
      </c>
      <c r="D11" s="68">
        <f t="shared" si="0"/>
        <v>0</v>
      </c>
      <c r="F11" s="73">
        <f>'Випуск 20__'!L13</f>
        <v>0</v>
      </c>
    </row>
    <row r="12" spans="1:6" ht="16.5" thickBot="1">
      <c r="A12" s="6" t="s">
        <v>9</v>
      </c>
      <c r="B12" s="36">
        <f>'Випуск 20__'!F14</f>
        <v>0</v>
      </c>
      <c r="C12" s="36">
        <f>'Випуск 20__'!K14</f>
        <v>0</v>
      </c>
      <c r="D12" s="68">
        <f t="shared" si="0"/>
        <v>0</v>
      </c>
      <c r="F12" s="73">
        <f>'Випуск 20__'!L14</f>
        <v>0</v>
      </c>
    </row>
    <row r="13" spans="1:6" ht="16.5" thickBot="1">
      <c r="A13" s="6" t="s">
        <v>12</v>
      </c>
      <c r="B13" s="36">
        <f>'Випуск 20__'!F15</f>
        <v>0</v>
      </c>
      <c r="C13" s="36">
        <f>'Випуск 20__'!K15</f>
        <v>0</v>
      </c>
      <c r="D13" s="68">
        <f t="shared" si="0"/>
        <v>0</v>
      </c>
      <c r="F13" s="73">
        <f>'Випуск 20__'!L15</f>
        <v>0</v>
      </c>
    </row>
    <row r="14" spans="1:6" ht="16.5" thickBot="1">
      <c r="A14" s="6" t="s">
        <v>56</v>
      </c>
      <c r="B14" s="36">
        <f>'Випуск 20__'!F16</f>
        <v>0</v>
      </c>
      <c r="C14" s="36">
        <f>'Випуск 20__'!K16</f>
        <v>0</v>
      </c>
      <c r="D14" s="68">
        <f>SUM(B14,C14)</f>
        <v>0</v>
      </c>
      <c r="F14" s="73">
        <f>'Випуск 20__'!L16</f>
        <v>0</v>
      </c>
    </row>
    <row r="15" spans="1:6" ht="16.5" thickBot="1">
      <c r="A15" s="6" t="s">
        <v>93</v>
      </c>
      <c r="B15" s="36">
        <f>'Випуск 20__'!F17</f>
        <v>0</v>
      </c>
      <c r="C15" s="36">
        <f>'Випуск 20__'!K17</f>
        <v>0</v>
      </c>
      <c r="D15" s="68">
        <f>SUM(B15,C15)</f>
        <v>0</v>
      </c>
      <c r="F15" s="73">
        <f>'Випуск 20__'!L17</f>
        <v>0</v>
      </c>
    </row>
    <row r="16" spans="1:6" ht="16.5" thickBot="1">
      <c r="A16" s="6" t="s">
        <v>62</v>
      </c>
      <c r="B16" s="36">
        <f>'Випуск 20__'!F18</f>
        <v>0</v>
      </c>
      <c r="C16" s="36">
        <f>'Випуск 20__'!K18</f>
        <v>0</v>
      </c>
      <c r="D16" s="68">
        <f>SUM(B16,C16)</f>
        <v>0</v>
      </c>
      <c r="F16" s="73">
        <f>'Випуск 20__'!L18</f>
        <v>0</v>
      </c>
    </row>
    <row r="17" spans="1:6" ht="16.5" thickBot="1">
      <c r="A17" s="6" t="s">
        <v>182</v>
      </c>
      <c r="B17" s="36">
        <f>'Випуск 20__'!F19</f>
        <v>0</v>
      </c>
      <c r="C17" s="36">
        <f>'Випуск 20__'!K19</f>
        <v>0</v>
      </c>
      <c r="D17" s="68">
        <f>SUM(B17,C17)</f>
        <v>0</v>
      </c>
      <c r="F17" s="73">
        <f>'Випуск 20__'!L19</f>
        <v>0</v>
      </c>
    </row>
    <row r="18" spans="1:6" ht="19.5" thickBot="1">
      <c r="A18" s="162" t="s">
        <v>13</v>
      </c>
      <c r="B18" s="163">
        <f>SUM(B8:B17)</f>
        <v>0</v>
      </c>
      <c r="C18" s="163">
        <f>SUM(C8:C17)</f>
        <v>0</v>
      </c>
      <c r="D18" s="163">
        <f>SUM(D8:D17)</f>
        <v>0</v>
      </c>
      <c r="F18" s="73">
        <f>'Випуск 20__'!L20</f>
        <v>0</v>
      </c>
    </row>
    <row r="19" spans="1:6" ht="16.5" thickBot="1">
      <c r="A19" s="6" t="s">
        <v>14</v>
      </c>
      <c r="B19" s="36">
        <f>'Випуск 20__'!F21</f>
        <v>0</v>
      </c>
      <c r="C19" s="36">
        <f>'Випуск 20__'!K21</f>
        <v>0</v>
      </c>
      <c r="D19" s="68">
        <f t="shared" si="0"/>
        <v>0</v>
      </c>
      <c r="F19" s="73">
        <f>'Випуск 20__'!L21</f>
        <v>0</v>
      </c>
    </row>
    <row r="20" spans="1:6" ht="16.5" thickBot="1">
      <c r="A20" s="6" t="s">
        <v>72</v>
      </c>
      <c r="B20" s="36">
        <f>'Випуск 20__'!F22</f>
        <v>0</v>
      </c>
      <c r="C20" s="36">
        <f>'Випуск 20__'!K22</f>
        <v>0</v>
      </c>
      <c r="D20" s="68">
        <f t="shared" si="0"/>
        <v>0</v>
      </c>
      <c r="F20" s="73">
        <f>'Випуск 20__'!L22</f>
        <v>0</v>
      </c>
    </row>
    <row r="21" spans="1:6" ht="16.5" thickBot="1">
      <c r="A21" s="6" t="s">
        <v>152</v>
      </c>
      <c r="B21" s="36">
        <f>'Випуск 20__'!F23</f>
        <v>0</v>
      </c>
      <c r="C21" s="36">
        <f>'Випуск 20__'!K23</f>
        <v>0</v>
      </c>
      <c r="D21" s="68">
        <f>SUM(B21,C21)</f>
        <v>0</v>
      </c>
      <c r="F21" s="73">
        <f>'Випуск 20__'!L23</f>
        <v>0</v>
      </c>
    </row>
    <row r="22" spans="1:6" ht="16.5" thickBot="1">
      <c r="A22" s="6" t="s">
        <v>74</v>
      </c>
      <c r="B22" s="36">
        <f>'Випуск 20__'!F24</f>
        <v>0</v>
      </c>
      <c r="C22" s="36">
        <f>'Випуск 20__'!K24</f>
        <v>0</v>
      </c>
      <c r="D22" s="68">
        <f>SUM(B22,C22)</f>
        <v>0</v>
      </c>
      <c r="F22" s="73">
        <f>'Випуск 20__'!L24</f>
        <v>0</v>
      </c>
    </row>
    <row r="23" spans="1:6" ht="16.5" thickBot="1">
      <c r="A23" s="6" t="s">
        <v>15</v>
      </c>
      <c r="B23" s="36">
        <f>'Випуск 20__'!F25</f>
        <v>0</v>
      </c>
      <c r="C23" s="36">
        <f>'Випуск 20__'!K25</f>
        <v>0</v>
      </c>
      <c r="D23" s="68">
        <f>SUM(B23,C23)</f>
        <v>0</v>
      </c>
      <c r="F23" s="73">
        <f>'Випуск 20__'!L25</f>
        <v>0</v>
      </c>
    </row>
    <row r="24" spans="1:6" ht="16.5" thickBot="1">
      <c r="A24" s="6" t="s">
        <v>154</v>
      </c>
      <c r="B24" s="36">
        <f>'Випуск 20__'!F26</f>
        <v>0</v>
      </c>
      <c r="C24" s="36">
        <f>'Випуск 20__'!K26</f>
        <v>0</v>
      </c>
      <c r="D24" s="68">
        <f t="shared" si="0"/>
        <v>0</v>
      </c>
      <c r="F24" s="73">
        <f>'Випуск 20__'!L26</f>
        <v>0</v>
      </c>
    </row>
    <row r="25" spans="1:6" ht="16.5" thickBot="1">
      <c r="A25" s="6" t="s">
        <v>155</v>
      </c>
      <c r="B25" s="36">
        <f>'Випуск 20__'!F27</f>
        <v>0</v>
      </c>
      <c r="C25" s="36">
        <f>'Випуск 20__'!K27</f>
        <v>0</v>
      </c>
      <c r="D25" s="68">
        <f t="shared" si="0"/>
        <v>0</v>
      </c>
      <c r="F25" s="73">
        <f>'Випуск 20__'!L27</f>
        <v>0</v>
      </c>
    </row>
    <row r="26" spans="1:6" ht="16.5" thickBot="1">
      <c r="A26" s="6" t="s">
        <v>113</v>
      </c>
      <c r="B26" s="36">
        <f>'Випуск 20__'!F28</f>
        <v>0</v>
      </c>
      <c r="C26" s="36">
        <f>'Випуск 20__'!K28</f>
        <v>0</v>
      </c>
      <c r="D26" s="68">
        <f t="shared" si="0"/>
        <v>0</v>
      </c>
      <c r="F26" s="73">
        <f>'Випуск 20__'!L28</f>
        <v>0</v>
      </c>
    </row>
    <row r="27" spans="1:6" ht="16.5" thickBot="1">
      <c r="A27" s="6" t="s">
        <v>71</v>
      </c>
      <c r="B27" s="36">
        <f>'Випуск 20__'!F29</f>
        <v>0</v>
      </c>
      <c r="C27" s="36">
        <f>'Випуск 20__'!K29</f>
        <v>0</v>
      </c>
      <c r="D27" s="68">
        <f t="shared" si="0"/>
        <v>0</v>
      </c>
      <c r="F27" s="73">
        <f>'Випуск 20__'!L29</f>
        <v>0</v>
      </c>
    </row>
    <row r="28" spans="1:6" ht="16.5" thickBot="1">
      <c r="A28" s="6" t="s">
        <v>77</v>
      </c>
      <c r="B28" s="36">
        <f>'Випуск 20__'!F30</f>
        <v>0</v>
      </c>
      <c r="C28" s="36">
        <f>'Випуск 20__'!K30</f>
        <v>0</v>
      </c>
      <c r="D28" s="68">
        <f>SUM(B28,C28)</f>
        <v>0</v>
      </c>
      <c r="F28" s="73">
        <f>'Випуск 20__'!L30</f>
        <v>0</v>
      </c>
    </row>
    <row r="29" spans="1:6" s="13" customFormat="1" ht="19.5" thickBot="1">
      <c r="A29" s="164" t="s">
        <v>16</v>
      </c>
      <c r="B29" s="163">
        <f>SUM(B19:B28)</f>
        <v>0</v>
      </c>
      <c r="C29" s="163">
        <f>SUM(C19:C28)</f>
        <v>0</v>
      </c>
      <c r="D29" s="163">
        <f>SUM(D19:D28)</f>
        <v>0</v>
      </c>
      <c r="F29" s="73">
        <f>'Випуск 20__'!L31</f>
        <v>0</v>
      </c>
    </row>
    <row r="30" spans="1:6" ht="16.5" thickBot="1">
      <c r="A30" s="6" t="s">
        <v>17</v>
      </c>
      <c r="B30" s="36">
        <f>'Випуск 20__'!F32</f>
        <v>0</v>
      </c>
      <c r="C30" s="36">
        <f>'Випуск 20__'!K32</f>
        <v>0</v>
      </c>
      <c r="D30" s="68">
        <f aca="true" t="shared" si="1" ref="D30:D38">SUM(B30,C30)</f>
        <v>0</v>
      </c>
      <c r="F30" s="73">
        <f>'Випуск 20__'!L32</f>
        <v>0</v>
      </c>
    </row>
    <row r="31" spans="1:6" ht="16.5" thickBot="1">
      <c r="A31" s="6" t="s">
        <v>73</v>
      </c>
      <c r="B31" s="36">
        <f>'Випуск 20__'!F33</f>
        <v>0</v>
      </c>
      <c r="C31" s="36">
        <f>'Випуск 20__'!K33</f>
        <v>0</v>
      </c>
      <c r="D31" s="159">
        <f t="shared" si="1"/>
        <v>0</v>
      </c>
      <c r="F31" s="73">
        <f>'Випуск 20__'!L33</f>
        <v>0</v>
      </c>
    </row>
    <row r="32" spans="1:6" ht="16.5" thickBot="1">
      <c r="A32" s="6" t="s">
        <v>75</v>
      </c>
      <c r="B32" s="36">
        <f>'Випуск 20__'!F34</f>
        <v>0</v>
      </c>
      <c r="C32" s="36">
        <f>'Випуск 20__'!K34</f>
        <v>0</v>
      </c>
      <c r="D32" s="159">
        <f t="shared" si="1"/>
        <v>0</v>
      </c>
      <c r="F32" s="73">
        <f>'Випуск 20__'!L34</f>
        <v>0</v>
      </c>
    </row>
    <row r="33" spans="1:6" ht="16.5" thickBot="1">
      <c r="A33" s="6" t="s">
        <v>76</v>
      </c>
      <c r="B33" s="36">
        <f>'Випуск 20__'!F35</f>
        <v>0</v>
      </c>
      <c r="C33" s="36">
        <f>'Випуск 20__'!K35</f>
        <v>0</v>
      </c>
      <c r="D33" s="159">
        <f t="shared" si="1"/>
        <v>0</v>
      </c>
      <c r="F33" s="73">
        <f>'Випуск 20__'!L35</f>
        <v>0</v>
      </c>
    </row>
    <row r="34" spans="1:6" ht="16.5" thickBot="1">
      <c r="A34" s="6" t="s">
        <v>122</v>
      </c>
      <c r="B34" s="36">
        <f>'Випуск 20__'!F36</f>
        <v>0</v>
      </c>
      <c r="C34" s="36">
        <f>'Випуск 20__'!K36</f>
        <v>0</v>
      </c>
      <c r="D34" s="68">
        <f t="shared" si="1"/>
        <v>0</v>
      </c>
      <c r="F34" s="73">
        <f>'Випуск 20__'!L36</f>
        <v>0</v>
      </c>
    </row>
    <row r="35" spans="1:6" ht="16.5" thickBot="1">
      <c r="A35" s="6" t="s">
        <v>95</v>
      </c>
      <c r="B35" s="36">
        <f>'Випуск 20__'!F37</f>
        <v>0</v>
      </c>
      <c r="C35" s="36">
        <f>'Випуск 20__'!K37</f>
        <v>0</v>
      </c>
      <c r="D35" s="68">
        <f t="shared" si="1"/>
        <v>0</v>
      </c>
      <c r="F35" s="73">
        <f>'Випуск 20__'!L37</f>
        <v>0</v>
      </c>
    </row>
    <row r="36" spans="1:6" ht="16.5" thickBot="1">
      <c r="A36" s="6" t="s">
        <v>156</v>
      </c>
      <c r="B36" s="36">
        <f>'Випуск 20__'!F38</f>
        <v>0</v>
      </c>
      <c r="C36" s="36">
        <f>'Випуск 20__'!K38</f>
        <v>0</v>
      </c>
      <c r="D36" s="68">
        <f t="shared" si="1"/>
        <v>0</v>
      </c>
      <c r="F36" s="73">
        <f>'Випуск 20__'!L38</f>
        <v>0</v>
      </c>
    </row>
    <row r="37" spans="1:6" ht="16.5" thickBot="1">
      <c r="A37" s="6" t="s">
        <v>157</v>
      </c>
      <c r="B37" s="36">
        <f>'Випуск 20__'!F39</f>
        <v>0</v>
      </c>
      <c r="C37" s="36">
        <f>'Випуск 20__'!K39</f>
        <v>0</v>
      </c>
      <c r="D37" s="68">
        <f t="shared" si="1"/>
        <v>0</v>
      </c>
      <c r="F37" s="73">
        <f>'Випуск 20__'!L39</f>
        <v>0</v>
      </c>
    </row>
    <row r="38" spans="1:6" ht="16.5" thickBot="1">
      <c r="A38" s="6" t="s">
        <v>70</v>
      </c>
      <c r="B38" s="36">
        <f>'Випуск 20__'!F40</f>
        <v>0</v>
      </c>
      <c r="C38" s="36">
        <f>'Випуск 20__'!K40</f>
        <v>0</v>
      </c>
      <c r="D38" s="68">
        <f t="shared" si="1"/>
        <v>0</v>
      </c>
      <c r="F38" s="73">
        <f>'Випуск 20__'!L40</f>
        <v>0</v>
      </c>
    </row>
    <row r="39" spans="1:6" ht="16.5" thickBot="1">
      <c r="A39" s="6" t="s">
        <v>79</v>
      </c>
      <c r="B39" s="36">
        <f>'Випуск 20__'!F41</f>
        <v>0</v>
      </c>
      <c r="C39" s="36">
        <f>'Випуск 20__'!K41</f>
        <v>0</v>
      </c>
      <c r="D39" s="68">
        <f>SUM(B39:C39)</f>
        <v>0</v>
      </c>
      <c r="F39" s="73">
        <f>'Випуск 20__'!L41</f>
        <v>0</v>
      </c>
    </row>
    <row r="40" spans="1:6" ht="16.5" thickBot="1">
      <c r="A40" s="6" t="s">
        <v>94</v>
      </c>
      <c r="B40" s="36">
        <f>'Випуск 20__'!F42</f>
        <v>0</v>
      </c>
      <c r="C40" s="36">
        <f>'Випуск 20__'!K42</f>
        <v>0</v>
      </c>
      <c r="D40" s="68">
        <f>SUM(B40:C40)</f>
        <v>0</v>
      </c>
      <c r="F40" s="73">
        <f>'Випуск 20__'!L42</f>
        <v>0</v>
      </c>
    </row>
    <row r="41" spans="1:6" ht="16.5" thickBot="1">
      <c r="A41" s="6" t="s">
        <v>78</v>
      </c>
      <c r="B41" s="36">
        <f>'Випуск 20__'!F43</f>
        <v>0</v>
      </c>
      <c r="C41" s="36">
        <f>'Випуск 20__'!K43</f>
        <v>0</v>
      </c>
      <c r="D41" s="68">
        <f>SUM(B41:C41)</f>
        <v>0</v>
      </c>
      <c r="F41" s="73">
        <f>'Випуск 20__'!L43</f>
        <v>0</v>
      </c>
    </row>
    <row r="42" spans="1:6" s="13" customFormat="1" ht="19.5" thickBot="1">
      <c r="A42" s="162" t="s">
        <v>18</v>
      </c>
      <c r="B42" s="163">
        <f>SUM(B30:B41)</f>
        <v>0</v>
      </c>
      <c r="C42" s="163">
        <f>SUM(C30:C41)</f>
        <v>0</v>
      </c>
      <c r="D42" s="163">
        <f>SUM(D30:D41)</f>
        <v>0</v>
      </c>
      <c r="F42" s="73">
        <f>'Випуск 20__'!L44</f>
        <v>0</v>
      </c>
    </row>
    <row r="43" spans="1:6" ht="16.5" thickBot="1">
      <c r="A43" s="6" t="s">
        <v>57</v>
      </c>
      <c r="B43" s="36">
        <f>'Випуск 20__'!F45</f>
        <v>0</v>
      </c>
      <c r="C43" s="36">
        <f>'Випуск 20__'!K45</f>
        <v>0</v>
      </c>
      <c r="D43" s="68">
        <f aca="true" t="shared" si="2" ref="D43:D49">SUM(B43,C43)</f>
        <v>0</v>
      </c>
      <c r="F43" s="73">
        <f>'Випуск 20__'!L45</f>
        <v>0</v>
      </c>
    </row>
    <row r="44" spans="1:6" ht="16.5" thickBot="1">
      <c r="A44" s="6" t="s">
        <v>161</v>
      </c>
      <c r="B44" s="36">
        <f>'Випуск 20__'!F46</f>
        <v>0</v>
      </c>
      <c r="C44" s="36">
        <f>'Випуск 20__'!K46</f>
        <v>0</v>
      </c>
      <c r="D44" s="68">
        <f t="shared" si="2"/>
        <v>0</v>
      </c>
      <c r="F44" s="73">
        <f>'Випуск 20__'!L46</f>
        <v>0</v>
      </c>
    </row>
    <row r="45" spans="1:6" ht="16.5" thickBot="1">
      <c r="A45" s="6" t="s">
        <v>183</v>
      </c>
      <c r="B45" s="36">
        <f>'Випуск 20__'!F47</f>
        <v>0</v>
      </c>
      <c r="C45" s="36">
        <f>'Випуск 20__'!K47</f>
        <v>0</v>
      </c>
      <c r="D45" s="68">
        <f t="shared" si="2"/>
        <v>0</v>
      </c>
      <c r="F45" s="73">
        <f>'Випуск 20__'!L47</f>
        <v>0</v>
      </c>
    </row>
    <row r="46" spans="1:6" ht="16.5" thickBot="1">
      <c r="A46" s="6" t="s">
        <v>123</v>
      </c>
      <c r="B46" s="36">
        <f>'Випуск 20__'!F48</f>
        <v>0</v>
      </c>
      <c r="C46" s="36">
        <f>'Випуск 20__'!K48</f>
        <v>0</v>
      </c>
      <c r="D46" s="68">
        <f t="shared" si="2"/>
        <v>0</v>
      </c>
      <c r="F46" s="73">
        <f>'Випуск 20__'!L48</f>
        <v>0</v>
      </c>
    </row>
    <row r="47" spans="1:6" s="30" customFormat="1" ht="16.5" thickBot="1">
      <c r="A47" s="6" t="s">
        <v>85</v>
      </c>
      <c r="B47" s="36">
        <f>'Випуск 20__'!F49</f>
        <v>0</v>
      </c>
      <c r="C47" s="36">
        <f>'Випуск 20__'!K49</f>
        <v>0</v>
      </c>
      <c r="D47" s="68">
        <f t="shared" si="2"/>
        <v>0</v>
      </c>
      <c r="F47" s="73">
        <f>'Випуск 20__'!L49</f>
        <v>0</v>
      </c>
    </row>
    <row r="48" spans="1:6" ht="19.5" thickBot="1">
      <c r="A48" s="162" t="s">
        <v>19</v>
      </c>
      <c r="B48" s="163">
        <f>SUM(B43:B47)</f>
        <v>0</v>
      </c>
      <c r="C48" s="163">
        <f>SUM(C43:C47)</f>
        <v>0</v>
      </c>
      <c r="D48" s="163">
        <f>SUM(D43:D47)</f>
        <v>0</v>
      </c>
      <c r="F48" s="73">
        <f>'Випуск 20__'!L50</f>
        <v>0</v>
      </c>
    </row>
    <row r="49" spans="1:6" ht="19.5" customHeight="1" thickBot="1">
      <c r="A49" s="7" t="s">
        <v>150</v>
      </c>
      <c r="B49" s="36">
        <f>'Випуск 20__'!F51</f>
        <v>0</v>
      </c>
      <c r="C49" s="36">
        <f>'Випуск 20__'!K51</f>
        <v>0</v>
      </c>
      <c r="D49" s="68">
        <f t="shared" si="2"/>
        <v>0</v>
      </c>
      <c r="F49" s="73">
        <f>'Випуск 20__'!L51</f>
        <v>0</v>
      </c>
    </row>
    <row r="50" spans="1:6" ht="20.25" thickBot="1">
      <c r="A50" s="165" t="s">
        <v>20</v>
      </c>
      <c r="B50" s="148">
        <f>SUM(B7,B18,B29,B42)</f>
        <v>0</v>
      </c>
      <c r="C50" s="148">
        <f>SUM(C7,C18,C29,C42)</f>
        <v>0</v>
      </c>
      <c r="D50" s="148">
        <f>SUM(B50:C50)</f>
        <v>0</v>
      </c>
      <c r="F50" s="73">
        <f>'Випуск 20__'!L52</f>
        <v>0</v>
      </c>
    </row>
    <row r="51" spans="1:6" ht="20.25" thickBot="1">
      <c r="A51" s="250" t="s">
        <v>198</v>
      </c>
      <c r="B51" s="248">
        <f>B48+B49</f>
        <v>0</v>
      </c>
      <c r="C51" s="248">
        <f>C48+C49</f>
        <v>0</v>
      </c>
      <c r="D51" s="248">
        <f>SUM(B51:C51)</f>
        <v>0</v>
      </c>
      <c r="F51" s="73">
        <f>'Випуск 20__'!L53</f>
        <v>0</v>
      </c>
    </row>
  </sheetData>
  <sheetProtection/>
  <mergeCells count="5">
    <mergeCell ref="A1:D1"/>
    <mergeCell ref="F3:F4"/>
    <mergeCell ref="A3:A4"/>
    <mergeCell ref="B3:C3"/>
    <mergeCell ref="D3:D4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Z57"/>
  <sheetViews>
    <sheetView view="pageBreakPreview" zoomScaleNormal="75" zoomScaleSheetLayoutView="100" zoomScalePageLayoutView="0" workbookViewId="0" topLeftCell="A34">
      <selection activeCell="A56" sqref="A56:J56"/>
    </sheetView>
  </sheetViews>
  <sheetFormatPr defaultColWidth="9.00390625" defaultRowHeight="12.75"/>
  <cols>
    <col min="1" max="1" width="74.375" style="98" customWidth="1"/>
    <col min="2" max="2" width="9.75390625" style="98" customWidth="1"/>
    <col min="3" max="5" width="9.125" style="98" customWidth="1"/>
    <col min="6" max="6" width="11.25390625" style="98" customWidth="1"/>
    <col min="7" max="8" width="9.125" style="98" customWidth="1"/>
    <col min="9" max="9" width="20.875" style="98" customWidth="1"/>
    <col min="10" max="10" width="12.25390625" style="98" customWidth="1"/>
    <col min="11" max="12" width="9.125" style="98" customWidth="1"/>
    <col min="13" max="13" width="93.875" style="98" customWidth="1"/>
    <col min="14" max="16384" width="9.125" style="98" customWidth="1"/>
  </cols>
  <sheetData>
    <row r="1" spans="1:10" ht="19.5" thickBot="1">
      <c r="A1" s="279" t="s">
        <v>142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19.5" thickBot="1">
      <c r="A2" s="314" t="s">
        <v>26</v>
      </c>
      <c r="B2" s="100"/>
      <c r="C2" s="326" t="s">
        <v>27</v>
      </c>
      <c r="D2" s="327"/>
      <c r="E2" s="327"/>
      <c r="F2" s="327"/>
      <c r="G2" s="327"/>
      <c r="H2" s="327"/>
      <c r="I2" s="328"/>
      <c r="J2" s="317" t="s">
        <v>2</v>
      </c>
    </row>
    <row r="3" spans="1:10" ht="16.5" customHeight="1">
      <c r="A3" s="315"/>
      <c r="B3" s="99" t="s">
        <v>64</v>
      </c>
      <c r="C3" s="103" t="s">
        <v>65</v>
      </c>
      <c r="D3" s="104" t="s">
        <v>28</v>
      </c>
      <c r="E3" s="104" t="s">
        <v>66</v>
      </c>
      <c r="F3" s="320" t="s">
        <v>29</v>
      </c>
      <c r="G3" s="322" t="s">
        <v>159</v>
      </c>
      <c r="H3" s="323"/>
      <c r="I3" s="104" t="s">
        <v>160</v>
      </c>
      <c r="J3" s="318"/>
    </row>
    <row r="4" spans="1:10" ht="19.5" thickBot="1">
      <c r="A4" s="315"/>
      <c r="B4" s="102">
        <v>-2013</v>
      </c>
      <c r="C4" s="103">
        <v>-2012</v>
      </c>
      <c r="D4" s="104">
        <v>-2011</v>
      </c>
      <c r="E4" s="104">
        <v>-2010</v>
      </c>
      <c r="F4" s="320"/>
      <c r="G4" s="324">
        <v>-2013</v>
      </c>
      <c r="H4" s="325"/>
      <c r="I4" s="104">
        <v>-2012</v>
      </c>
      <c r="J4" s="318"/>
    </row>
    <row r="5" spans="1:10" ht="38.25" thickBot="1">
      <c r="A5" s="316"/>
      <c r="B5" s="106"/>
      <c r="C5" s="107"/>
      <c r="D5" s="108"/>
      <c r="E5" s="108"/>
      <c r="F5" s="321"/>
      <c r="G5" s="105" t="s">
        <v>30</v>
      </c>
      <c r="H5" s="105" t="s">
        <v>31</v>
      </c>
      <c r="I5" s="109" t="s">
        <v>31</v>
      </c>
      <c r="J5" s="319"/>
    </row>
    <row r="6" spans="1:10" s="110" customFormat="1" ht="20.25" thickBot="1">
      <c r="A6" s="130" t="s">
        <v>120</v>
      </c>
      <c r="B6" s="131"/>
      <c r="C6" s="131"/>
      <c r="D6" s="131"/>
      <c r="E6" s="131"/>
      <c r="F6" s="132"/>
      <c r="G6" s="131"/>
      <c r="H6" s="131"/>
      <c r="I6" s="131"/>
      <c r="J6" s="133"/>
    </row>
    <row r="7" spans="1:10" s="110" customFormat="1" ht="38.25" thickBot="1">
      <c r="A7" s="126" t="s">
        <v>91</v>
      </c>
      <c r="B7" s="111"/>
      <c r="C7" s="112"/>
      <c r="D7" s="112"/>
      <c r="E7" s="113"/>
      <c r="F7" s="114">
        <f>SUM(B7,C7,D7)</f>
        <v>0</v>
      </c>
      <c r="G7" s="112" t="s">
        <v>108</v>
      </c>
      <c r="H7" s="112" t="s">
        <v>108</v>
      </c>
      <c r="I7" s="112" t="s">
        <v>108</v>
      </c>
      <c r="J7" s="113">
        <f>SUM(F7,G7,H7,I7)</f>
        <v>0</v>
      </c>
    </row>
    <row r="8" spans="1:10" ht="19.5" thickBot="1">
      <c r="A8" s="126" t="s">
        <v>92</v>
      </c>
      <c r="B8" s="111"/>
      <c r="C8" s="111"/>
      <c r="D8" s="111"/>
      <c r="E8" s="114"/>
      <c r="F8" s="114">
        <f>SUM(B8,C8,D8)</f>
        <v>0</v>
      </c>
      <c r="G8" s="111" t="s">
        <v>108</v>
      </c>
      <c r="H8" s="111" t="s">
        <v>108</v>
      </c>
      <c r="I8" s="111" t="s">
        <v>108</v>
      </c>
      <c r="J8" s="113">
        <f>SUM(F8,G8,H8,I8)</f>
        <v>0</v>
      </c>
    </row>
    <row r="9" spans="1:10" s="110" customFormat="1" ht="19.5" thickBot="1">
      <c r="A9" s="130" t="s">
        <v>124</v>
      </c>
      <c r="B9" s="115">
        <f>SUM(B7:B8)</f>
        <v>0</v>
      </c>
      <c r="C9" s="115">
        <f>SUM(C7:C8)</f>
        <v>0</v>
      </c>
      <c r="D9" s="115">
        <f>SUM(D7:D8)</f>
        <v>0</v>
      </c>
      <c r="E9" s="115">
        <f>SUM(E7:E8)</f>
        <v>0</v>
      </c>
      <c r="F9" s="115">
        <f>SUM(F7:F8)</f>
        <v>0</v>
      </c>
      <c r="G9" s="116" t="s">
        <v>108</v>
      </c>
      <c r="H9" s="116" t="s">
        <v>108</v>
      </c>
      <c r="I9" s="116" t="s">
        <v>108</v>
      </c>
      <c r="J9" s="115">
        <f>SUM(F9,G9,H9,I9)</f>
        <v>0</v>
      </c>
    </row>
    <row r="10" spans="1:13" s="110" customFormat="1" ht="19.5" thickBot="1">
      <c r="A10" s="277" t="s">
        <v>111</v>
      </c>
      <c r="B10" s="257"/>
      <c r="C10" s="257"/>
      <c r="D10" s="257"/>
      <c r="E10" s="257"/>
      <c r="F10" s="257"/>
      <c r="G10" s="257"/>
      <c r="H10" s="257"/>
      <c r="I10" s="257"/>
      <c r="J10" s="258"/>
      <c r="M10" s="92"/>
    </row>
    <row r="11" spans="1:13" ht="19.5" thickBot="1">
      <c r="A11" s="120" t="s">
        <v>32</v>
      </c>
      <c r="B11" s="111"/>
      <c r="C11" s="112"/>
      <c r="D11" s="112"/>
      <c r="E11" s="112"/>
      <c r="F11" s="146">
        <f>SUM(B11,C11,D11,E11)</f>
        <v>0</v>
      </c>
      <c r="G11" s="168"/>
      <c r="H11" s="168"/>
      <c r="I11" s="168"/>
      <c r="J11" s="113">
        <f>SUM(F11,G11,H11,I11)</f>
        <v>0</v>
      </c>
      <c r="M11" s="92"/>
    </row>
    <row r="12" spans="1:13" ht="19.5" thickBot="1">
      <c r="A12" s="120" t="s">
        <v>58</v>
      </c>
      <c r="B12" s="111"/>
      <c r="C12" s="112"/>
      <c r="D12" s="112"/>
      <c r="E12" s="112"/>
      <c r="F12" s="146">
        <f>SUM(B12,C12,D12,E12)</f>
        <v>0</v>
      </c>
      <c r="G12" s="168"/>
      <c r="H12" s="168"/>
      <c r="I12" s="168"/>
      <c r="J12" s="113">
        <f aca="true" t="shared" si="0" ref="J12:J19">SUM(F12,G12,H12,I12)</f>
        <v>0</v>
      </c>
      <c r="M12" s="92"/>
    </row>
    <row r="13" spans="1:13" ht="19.5" thickBot="1">
      <c r="A13" s="120" t="s">
        <v>121</v>
      </c>
      <c r="B13" s="111"/>
      <c r="C13" s="112"/>
      <c r="D13" s="112"/>
      <c r="E13" s="112"/>
      <c r="F13" s="146">
        <f>SUM(B13,C13,D13,E13)</f>
        <v>0</v>
      </c>
      <c r="G13" s="168"/>
      <c r="H13" s="168"/>
      <c r="I13" s="168"/>
      <c r="J13" s="113">
        <f t="shared" si="0"/>
        <v>0</v>
      </c>
      <c r="M13" s="92"/>
    </row>
    <row r="14" spans="1:13" ht="19.5" thickBot="1">
      <c r="A14" s="120" t="s">
        <v>33</v>
      </c>
      <c r="B14" s="111"/>
      <c r="C14" s="112"/>
      <c r="D14" s="112"/>
      <c r="E14" s="112"/>
      <c r="F14" s="146">
        <f aca="true" t="shared" si="1" ref="F14:F19">SUM(B14,C14,D14,E14)</f>
        <v>0</v>
      </c>
      <c r="G14" s="168"/>
      <c r="H14" s="168"/>
      <c r="I14" s="168"/>
      <c r="J14" s="113">
        <f t="shared" si="0"/>
        <v>0</v>
      </c>
      <c r="M14" s="92"/>
    </row>
    <row r="15" spans="1:13" s="119" customFormat="1" ht="19.5" thickBot="1">
      <c r="A15" s="126" t="s">
        <v>158</v>
      </c>
      <c r="B15" s="111"/>
      <c r="C15" s="111"/>
      <c r="D15" s="111"/>
      <c r="E15" s="111"/>
      <c r="F15" s="146">
        <f t="shared" si="1"/>
        <v>0</v>
      </c>
      <c r="G15" s="168"/>
      <c r="H15" s="168"/>
      <c r="I15" s="168"/>
      <c r="J15" s="113">
        <f t="shared" si="0"/>
        <v>0</v>
      </c>
      <c r="M15" s="91"/>
    </row>
    <row r="16" spans="1:17" ht="19.5" thickBot="1">
      <c r="A16" s="120" t="s">
        <v>67</v>
      </c>
      <c r="B16" s="111"/>
      <c r="C16" s="112"/>
      <c r="D16" s="112"/>
      <c r="E16" s="112"/>
      <c r="F16" s="146">
        <f t="shared" si="1"/>
        <v>0</v>
      </c>
      <c r="G16" s="168"/>
      <c r="H16" s="111"/>
      <c r="I16" s="111"/>
      <c r="J16" s="113">
        <f t="shared" si="0"/>
        <v>0</v>
      </c>
      <c r="M16" s="92"/>
      <c r="Q16" s="93"/>
    </row>
    <row r="17" spans="1:13" ht="19.5" thickBot="1">
      <c r="A17" s="120" t="s">
        <v>80</v>
      </c>
      <c r="B17" s="112"/>
      <c r="C17" s="112"/>
      <c r="D17" s="112"/>
      <c r="E17" s="112"/>
      <c r="F17" s="113">
        <f t="shared" si="1"/>
        <v>0</v>
      </c>
      <c r="G17" s="111"/>
      <c r="H17" s="168"/>
      <c r="I17" s="168"/>
      <c r="J17" s="113">
        <f t="shared" si="0"/>
        <v>0</v>
      </c>
      <c r="M17" s="92"/>
    </row>
    <row r="18" spans="1:13" ht="19.5" thickBot="1">
      <c r="A18" s="120" t="s">
        <v>87</v>
      </c>
      <c r="B18" s="112"/>
      <c r="C18" s="112"/>
      <c r="D18" s="112"/>
      <c r="E18" s="112"/>
      <c r="F18" s="113">
        <f t="shared" si="1"/>
        <v>0</v>
      </c>
      <c r="G18" s="168"/>
      <c r="H18" s="168"/>
      <c r="I18" s="168"/>
      <c r="J18" s="113">
        <f t="shared" si="0"/>
        <v>0</v>
      </c>
      <c r="M18" s="92"/>
    </row>
    <row r="19" spans="1:13" ht="19.5" thickBot="1">
      <c r="A19" s="120" t="s">
        <v>188</v>
      </c>
      <c r="B19" s="112"/>
      <c r="C19" s="112"/>
      <c r="D19" s="112"/>
      <c r="E19" s="112"/>
      <c r="F19" s="146">
        <f t="shared" si="1"/>
        <v>0</v>
      </c>
      <c r="G19" s="111"/>
      <c r="H19" s="111"/>
      <c r="I19" s="111"/>
      <c r="J19" s="113">
        <f t="shared" si="0"/>
        <v>0</v>
      </c>
      <c r="M19" s="92"/>
    </row>
    <row r="20" spans="1:19" ht="19.5" thickBot="1">
      <c r="A20" s="134" t="s">
        <v>34</v>
      </c>
      <c r="B20" s="112">
        <f>SUM(B21:B23)</f>
        <v>0</v>
      </c>
      <c r="C20" s="112">
        <f>SUM(C21:C23)</f>
        <v>0</v>
      </c>
      <c r="D20" s="112">
        <f>SUM(D21:D23)</f>
        <v>0</v>
      </c>
      <c r="E20" s="112" t="s">
        <v>108</v>
      </c>
      <c r="F20" s="112" t="s">
        <v>108</v>
      </c>
      <c r="G20" s="112" t="s">
        <v>108</v>
      </c>
      <c r="H20" s="112" t="s">
        <v>108</v>
      </c>
      <c r="I20" s="112" t="s">
        <v>108</v>
      </c>
      <c r="J20" s="166">
        <f>SUM(B20:D20)</f>
        <v>0</v>
      </c>
      <c r="M20" s="92"/>
      <c r="S20" s="119"/>
    </row>
    <row r="21" spans="1:13" ht="19.5" thickBot="1">
      <c r="A21" s="120" t="s">
        <v>32</v>
      </c>
      <c r="B21" s="111"/>
      <c r="C21" s="112"/>
      <c r="D21" s="112"/>
      <c r="E21" s="112" t="s">
        <v>108</v>
      </c>
      <c r="F21" s="112" t="s">
        <v>108</v>
      </c>
      <c r="G21" s="112" t="s">
        <v>108</v>
      </c>
      <c r="H21" s="112" t="s">
        <v>108</v>
      </c>
      <c r="I21" s="112" t="s">
        <v>108</v>
      </c>
      <c r="J21" s="146">
        <f>SUM(B21:D21)</f>
        <v>0</v>
      </c>
      <c r="M21" s="92"/>
    </row>
    <row r="22" spans="1:13" ht="19.5" thickBot="1">
      <c r="A22" s="120" t="s">
        <v>58</v>
      </c>
      <c r="B22" s="111"/>
      <c r="C22" s="112"/>
      <c r="D22" s="112"/>
      <c r="E22" s="112" t="s">
        <v>108</v>
      </c>
      <c r="F22" s="112" t="s">
        <v>108</v>
      </c>
      <c r="G22" s="112" t="s">
        <v>108</v>
      </c>
      <c r="H22" s="112" t="s">
        <v>108</v>
      </c>
      <c r="I22" s="112" t="s">
        <v>108</v>
      </c>
      <c r="J22" s="146">
        <f>SUM(B22:D22)</f>
        <v>0</v>
      </c>
      <c r="M22" s="92"/>
    </row>
    <row r="23" spans="1:13" ht="19.5" thickBot="1">
      <c r="A23" s="120" t="s">
        <v>35</v>
      </c>
      <c r="B23" s="111"/>
      <c r="C23" s="112"/>
      <c r="D23" s="112"/>
      <c r="E23" s="112" t="s">
        <v>108</v>
      </c>
      <c r="F23" s="112" t="s">
        <v>108</v>
      </c>
      <c r="G23" s="112" t="s">
        <v>108</v>
      </c>
      <c r="H23" s="112" t="s">
        <v>108</v>
      </c>
      <c r="I23" s="112" t="s">
        <v>108</v>
      </c>
      <c r="J23" s="146">
        <f>SUM(B23:D23)</f>
        <v>0</v>
      </c>
      <c r="M23" s="312"/>
    </row>
    <row r="24" spans="1:13" ht="19.5" thickBot="1">
      <c r="A24" s="134" t="s">
        <v>22</v>
      </c>
      <c r="B24" s="111"/>
      <c r="C24" s="112"/>
      <c r="D24" s="251" t="s">
        <v>108</v>
      </c>
      <c r="E24" s="112" t="s">
        <v>108</v>
      </c>
      <c r="F24" s="112" t="s">
        <v>108</v>
      </c>
      <c r="G24" s="112" t="s">
        <v>108</v>
      </c>
      <c r="H24" s="112" t="s">
        <v>108</v>
      </c>
      <c r="I24" s="112" t="s">
        <v>108</v>
      </c>
      <c r="J24" s="166">
        <f>SUM(B24:C24)</f>
        <v>0</v>
      </c>
      <c r="M24" s="312"/>
    </row>
    <row r="25" spans="1:13" s="110" customFormat="1" ht="19.5" thickBot="1">
      <c r="A25" s="130" t="s">
        <v>114</v>
      </c>
      <c r="B25" s="115">
        <f aca="true" t="shared" si="2" ref="B25:I25">SUM(B11:B19)</f>
        <v>0</v>
      </c>
      <c r="C25" s="115">
        <f t="shared" si="2"/>
        <v>0</v>
      </c>
      <c r="D25" s="115">
        <f t="shared" si="2"/>
        <v>0</v>
      </c>
      <c r="E25" s="115">
        <f t="shared" si="2"/>
        <v>0</v>
      </c>
      <c r="F25" s="115">
        <f t="shared" si="2"/>
        <v>0</v>
      </c>
      <c r="G25" s="115">
        <f t="shared" si="2"/>
        <v>0</v>
      </c>
      <c r="H25" s="115">
        <f t="shared" si="2"/>
        <v>0</v>
      </c>
      <c r="I25" s="115">
        <f t="shared" si="2"/>
        <v>0</v>
      </c>
      <c r="J25" s="115">
        <f>SUM(F25,G25,H25,I25)+J20+J24</f>
        <v>0</v>
      </c>
      <c r="L25" s="97"/>
      <c r="M25" s="121"/>
    </row>
    <row r="26" spans="1:78" s="110" customFormat="1" ht="19.5" thickBot="1">
      <c r="A26" s="277" t="s">
        <v>5</v>
      </c>
      <c r="B26" s="257"/>
      <c r="C26" s="257"/>
      <c r="D26" s="257"/>
      <c r="E26" s="257"/>
      <c r="F26" s="257"/>
      <c r="G26" s="257"/>
      <c r="H26" s="257"/>
      <c r="I26" s="257"/>
      <c r="J26" s="258"/>
      <c r="K26" s="119"/>
      <c r="L26" s="119"/>
      <c r="M26" s="122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</row>
    <row r="27" spans="1:13" s="119" customFormat="1" ht="19.5" thickBot="1">
      <c r="A27" s="135" t="s">
        <v>166</v>
      </c>
      <c r="B27" s="111"/>
      <c r="C27" s="111"/>
      <c r="D27" s="111"/>
      <c r="E27" s="111"/>
      <c r="F27" s="146">
        <f>SUM(B27,C27,D27,E27)</f>
        <v>0</v>
      </c>
      <c r="G27" s="168"/>
      <c r="H27" s="168"/>
      <c r="I27" s="168"/>
      <c r="J27" s="113">
        <f>SUM(F27,G27,H27,I27)</f>
        <v>0</v>
      </c>
      <c r="M27" s="123"/>
    </row>
    <row r="28" spans="1:13" s="119" customFormat="1" ht="19.5" thickBot="1">
      <c r="A28" s="135" t="s">
        <v>186</v>
      </c>
      <c r="B28" s="111"/>
      <c r="C28" s="111"/>
      <c r="D28" s="111"/>
      <c r="E28" s="111"/>
      <c r="F28" s="146">
        <f>SUM(B28,C28,D28,E28)</f>
        <v>0</v>
      </c>
      <c r="G28" s="111"/>
      <c r="H28" s="111"/>
      <c r="I28" s="111"/>
      <c r="J28" s="113">
        <f aca="true" t="shared" si="3" ref="J28:J40">SUM(F28,G28,H28,I28)</f>
        <v>0</v>
      </c>
      <c r="M28" s="92"/>
    </row>
    <row r="29" spans="1:13" s="119" customFormat="1" ht="19.5" thickBot="1">
      <c r="A29" s="135" t="s">
        <v>165</v>
      </c>
      <c r="B29" s="111"/>
      <c r="C29" s="111"/>
      <c r="D29" s="111"/>
      <c r="E29" s="111"/>
      <c r="F29" s="146">
        <f aca="true" t="shared" si="4" ref="F29:F36">SUM(B29,C29,D29,E29)</f>
        <v>0</v>
      </c>
      <c r="G29" s="168"/>
      <c r="H29" s="168"/>
      <c r="I29" s="168"/>
      <c r="J29" s="113">
        <f t="shared" si="3"/>
        <v>0</v>
      </c>
      <c r="M29" s="123"/>
    </row>
    <row r="30" spans="1:13" s="124" customFormat="1" ht="19.5" thickBot="1">
      <c r="A30" s="135" t="s">
        <v>59</v>
      </c>
      <c r="B30" s="111"/>
      <c r="C30" s="111"/>
      <c r="D30" s="111"/>
      <c r="E30" s="111"/>
      <c r="F30" s="146">
        <f t="shared" si="4"/>
        <v>0</v>
      </c>
      <c r="G30" s="168"/>
      <c r="H30" s="168"/>
      <c r="I30" s="168"/>
      <c r="J30" s="113">
        <f t="shared" si="3"/>
        <v>0</v>
      </c>
      <c r="M30" s="94"/>
    </row>
    <row r="31" spans="1:13" s="119" customFormat="1" ht="19.5" thickBot="1">
      <c r="A31" s="135" t="s">
        <v>167</v>
      </c>
      <c r="B31" s="111"/>
      <c r="C31" s="111"/>
      <c r="D31" s="111"/>
      <c r="E31" s="111"/>
      <c r="F31" s="146">
        <f t="shared" si="4"/>
        <v>0</v>
      </c>
      <c r="G31" s="168"/>
      <c r="H31" s="168"/>
      <c r="I31" s="168"/>
      <c r="J31" s="113">
        <f t="shared" si="3"/>
        <v>0</v>
      </c>
      <c r="M31" s="94"/>
    </row>
    <row r="32" spans="1:13" s="119" customFormat="1" ht="19.5" thickBot="1">
      <c r="A32" s="135" t="s">
        <v>190</v>
      </c>
      <c r="B32" s="111"/>
      <c r="C32" s="111"/>
      <c r="D32" s="111"/>
      <c r="E32" s="111"/>
      <c r="F32" s="146">
        <f t="shared" si="4"/>
        <v>0</v>
      </c>
      <c r="G32" s="168"/>
      <c r="H32" s="168"/>
      <c r="I32" s="168"/>
      <c r="J32" s="113">
        <f t="shared" si="3"/>
        <v>0</v>
      </c>
      <c r="M32" s="94"/>
    </row>
    <row r="33" spans="1:17" s="119" customFormat="1" ht="19.5" thickBot="1">
      <c r="A33" s="135" t="s">
        <v>181</v>
      </c>
      <c r="B33" s="111"/>
      <c r="C33" s="111"/>
      <c r="D33" s="111"/>
      <c r="E33" s="111"/>
      <c r="F33" s="146">
        <f t="shared" si="4"/>
        <v>0</v>
      </c>
      <c r="G33" s="168"/>
      <c r="H33" s="111"/>
      <c r="I33" s="111"/>
      <c r="J33" s="113">
        <f t="shared" si="3"/>
        <v>0</v>
      </c>
      <c r="M33" s="94"/>
      <c r="Q33" s="95">
        <f>SUM(G29,G50,G65)</f>
        <v>0</v>
      </c>
    </row>
    <row r="34" spans="1:17" s="119" customFormat="1" ht="19.5" thickBot="1">
      <c r="A34" s="135" t="s">
        <v>168</v>
      </c>
      <c r="B34" s="111"/>
      <c r="C34" s="111"/>
      <c r="D34" s="111"/>
      <c r="E34" s="111"/>
      <c r="F34" s="146">
        <v>0</v>
      </c>
      <c r="G34" s="111"/>
      <c r="H34" s="111"/>
      <c r="I34" s="111"/>
      <c r="J34" s="113">
        <f t="shared" si="3"/>
        <v>0</v>
      </c>
      <c r="M34" s="91"/>
      <c r="Q34" s="95"/>
    </row>
    <row r="35" spans="1:13" s="119" customFormat="1" ht="19.5" thickBot="1">
      <c r="A35" s="135" t="s">
        <v>169</v>
      </c>
      <c r="B35" s="111"/>
      <c r="C35" s="111"/>
      <c r="D35" s="111"/>
      <c r="E35" s="111"/>
      <c r="F35" s="146">
        <f t="shared" si="4"/>
        <v>0</v>
      </c>
      <c r="G35" s="111"/>
      <c r="H35" s="111"/>
      <c r="I35" s="111"/>
      <c r="J35" s="113">
        <f t="shared" si="3"/>
        <v>0</v>
      </c>
      <c r="M35" s="123"/>
    </row>
    <row r="36" spans="1:13" s="119" customFormat="1" ht="19.5" thickBot="1">
      <c r="A36" s="136" t="s">
        <v>171</v>
      </c>
      <c r="B36" s="111"/>
      <c r="C36" s="111"/>
      <c r="D36" s="111"/>
      <c r="E36" s="111"/>
      <c r="F36" s="114">
        <f t="shared" si="4"/>
        <v>0</v>
      </c>
      <c r="G36" s="168"/>
      <c r="H36" s="168"/>
      <c r="I36" s="168"/>
      <c r="J36" s="113">
        <f t="shared" si="3"/>
        <v>0</v>
      </c>
      <c r="M36" s="91"/>
    </row>
    <row r="37" spans="1:13" s="119" customFormat="1" ht="19.5" thickBot="1">
      <c r="A37" s="137" t="s">
        <v>88</v>
      </c>
      <c r="B37" s="111"/>
      <c r="C37" s="111"/>
      <c r="D37" s="111"/>
      <c r="E37" s="111"/>
      <c r="F37" s="114">
        <v>0</v>
      </c>
      <c r="G37" s="111"/>
      <c r="H37" s="168"/>
      <c r="I37" s="168"/>
      <c r="J37" s="113">
        <f t="shared" si="3"/>
        <v>0</v>
      </c>
      <c r="M37" s="91"/>
    </row>
    <row r="38" spans="1:13" s="119" customFormat="1" ht="19.5" thickBot="1">
      <c r="A38" s="137" t="s">
        <v>172</v>
      </c>
      <c r="B38" s="111"/>
      <c r="C38" s="111"/>
      <c r="D38" s="111"/>
      <c r="E38" s="111"/>
      <c r="F38" s="114">
        <v>0</v>
      </c>
      <c r="G38" s="111"/>
      <c r="H38" s="168"/>
      <c r="I38" s="168"/>
      <c r="J38" s="113">
        <f t="shared" si="3"/>
        <v>0</v>
      </c>
      <c r="M38" s="91"/>
    </row>
    <row r="39" spans="1:13" s="119" customFormat="1" ht="19.5" thickBot="1">
      <c r="A39" s="137" t="s">
        <v>170</v>
      </c>
      <c r="B39" s="111"/>
      <c r="C39" s="111"/>
      <c r="D39" s="111"/>
      <c r="E39" s="111"/>
      <c r="F39" s="114">
        <v>0</v>
      </c>
      <c r="G39" s="168"/>
      <c r="H39" s="168"/>
      <c r="I39" s="168"/>
      <c r="J39" s="113">
        <f t="shared" si="3"/>
        <v>0</v>
      </c>
      <c r="M39" s="91"/>
    </row>
    <row r="40" spans="1:13" s="119" customFormat="1" ht="19.5" thickBot="1">
      <c r="A40" s="137" t="s">
        <v>187</v>
      </c>
      <c r="B40" s="111"/>
      <c r="C40" s="111"/>
      <c r="D40" s="111"/>
      <c r="E40" s="111"/>
      <c r="F40" s="146">
        <v>0</v>
      </c>
      <c r="G40" s="111"/>
      <c r="H40" s="111"/>
      <c r="I40" s="111"/>
      <c r="J40" s="113">
        <f t="shared" si="3"/>
        <v>0</v>
      </c>
      <c r="M40" s="91"/>
    </row>
    <row r="41" spans="1:13" s="119" customFormat="1" ht="19.5" thickBot="1">
      <c r="A41" s="138" t="s">
        <v>21</v>
      </c>
      <c r="B41" s="111">
        <f>SUM(B42:B44)</f>
        <v>0</v>
      </c>
      <c r="C41" s="111">
        <f>SUM(C42:C44)</f>
        <v>0</v>
      </c>
      <c r="D41" s="111">
        <f>SUM(D42:D44)</f>
        <v>0</v>
      </c>
      <c r="E41" s="111" t="s">
        <v>108</v>
      </c>
      <c r="F41" s="114" t="s">
        <v>108</v>
      </c>
      <c r="G41" s="111" t="s">
        <v>108</v>
      </c>
      <c r="H41" s="111" t="s">
        <v>108</v>
      </c>
      <c r="I41" s="111" t="s">
        <v>108</v>
      </c>
      <c r="J41" s="166">
        <f>SUM(B41:D41)</f>
        <v>0</v>
      </c>
      <c r="M41" s="313"/>
    </row>
    <row r="42" spans="1:13" s="119" customFormat="1" ht="19.5" thickBot="1">
      <c r="A42" s="126" t="s">
        <v>180</v>
      </c>
      <c r="B42" s="111"/>
      <c r="C42" s="111"/>
      <c r="D42" s="111"/>
      <c r="E42" s="111" t="s">
        <v>108</v>
      </c>
      <c r="F42" s="114" t="s">
        <v>108</v>
      </c>
      <c r="G42" s="111" t="s">
        <v>108</v>
      </c>
      <c r="H42" s="111" t="s">
        <v>108</v>
      </c>
      <c r="I42" s="111" t="s">
        <v>108</v>
      </c>
      <c r="J42" s="146">
        <f>SUM(B42:D42)</f>
        <v>0</v>
      </c>
      <c r="M42" s="313"/>
    </row>
    <row r="43" spans="1:13" s="119" customFormat="1" ht="19.5" thickBot="1">
      <c r="A43" s="126" t="s">
        <v>89</v>
      </c>
      <c r="B43" s="111"/>
      <c r="C43" s="111"/>
      <c r="D43" s="111"/>
      <c r="E43" s="111" t="s">
        <v>108</v>
      </c>
      <c r="F43" s="114" t="s">
        <v>108</v>
      </c>
      <c r="G43" s="111" t="s">
        <v>108</v>
      </c>
      <c r="H43" s="111" t="s">
        <v>108</v>
      </c>
      <c r="I43" s="111" t="s">
        <v>108</v>
      </c>
      <c r="J43" s="146">
        <f>SUM(B43:D43)</f>
        <v>0</v>
      </c>
      <c r="M43" s="125"/>
    </row>
    <row r="44" spans="1:13" s="119" customFormat="1" ht="19.5" thickBot="1">
      <c r="A44" s="126" t="s">
        <v>81</v>
      </c>
      <c r="B44" s="111"/>
      <c r="C44" s="111"/>
      <c r="D44" s="111"/>
      <c r="E44" s="111" t="s">
        <v>108</v>
      </c>
      <c r="F44" s="114" t="s">
        <v>108</v>
      </c>
      <c r="G44" s="111" t="s">
        <v>108</v>
      </c>
      <c r="H44" s="111" t="s">
        <v>108</v>
      </c>
      <c r="I44" s="111" t="s">
        <v>108</v>
      </c>
      <c r="J44" s="146">
        <f>SUM(B44:D44)</f>
        <v>0</v>
      </c>
      <c r="M44" s="74"/>
    </row>
    <row r="45" spans="1:78" s="110" customFormat="1" ht="19.5" thickBot="1">
      <c r="A45" s="130" t="s">
        <v>36</v>
      </c>
      <c r="B45" s="115">
        <f aca="true" t="shared" si="5" ref="B45:I45">SUM(B27:B40)</f>
        <v>0</v>
      </c>
      <c r="C45" s="115">
        <f t="shared" si="5"/>
        <v>0</v>
      </c>
      <c r="D45" s="115">
        <f t="shared" si="5"/>
        <v>0</v>
      </c>
      <c r="E45" s="115">
        <f t="shared" si="5"/>
        <v>0</v>
      </c>
      <c r="F45" s="115">
        <f t="shared" si="5"/>
        <v>0</v>
      </c>
      <c r="G45" s="115">
        <f t="shared" si="5"/>
        <v>0</v>
      </c>
      <c r="H45" s="115">
        <f t="shared" si="5"/>
        <v>0</v>
      </c>
      <c r="I45" s="115">
        <f t="shared" si="5"/>
        <v>0</v>
      </c>
      <c r="J45" s="115">
        <f>SUM(F45,G45,H45,I45)+J41</f>
        <v>0</v>
      </c>
      <c r="K45" s="119"/>
      <c r="L45" s="119"/>
      <c r="M45" s="96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</row>
    <row r="46" spans="1:13" s="110" customFormat="1" ht="19.5" thickBot="1">
      <c r="A46" s="277" t="s">
        <v>173</v>
      </c>
      <c r="B46" s="257"/>
      <c r="C46" s="257"/>
      <c r="D46" s="257"/>
      <c r="E46" s="257"/>
      <c r="F46" s="257"/>
      <c r="G46" s="257"/>
      <c r="H46" s="257"/>
      <c r="I46" s="257"/>
      <c r="J46" s="258"/>
      <c r="M46" s="91"/>
    </row>
    <row r="47" spans="1:13" ht="19.5" thickBot="1">
      <c r="A47" s="120" t="s">
        <v>32</v>
      </c>
      <c r="B47" s="111"/>
      <c r="C47" s="112"/>
      <c r="D47" s="112"/>
      <c r="E47" s="112"/>
      <c r="F47" s="146">
        <f>SUM(B47,C47,D47,E47)</f>
        <v>0</v>
      </c>
      <c r="G47" s="168"/>
      <c r="H47" s="168"/>
      <c r="I47" s="168"/>
      <c r="J47" s="113">
        <f>SUM(F47,G47,H47,I47)</f>
        <v>0</v>
      </c>
      <c r="M47" s="91"/>
    </row>
    <row r="48" spans="1:13" ht="19.5" thickBot="1">
      <c r="A48" s="126" t="s">
        <v>58</v>
      </c>
      <c r="B48" s="111"/>
      <c r="C48" s="111"/>
      <c r="D48" s="111"/>
      <c r="E48" s="111"/>
      <c r="F48" s="146">
        <f>SUM(B48,C48,D48,E48)</f>
        <v>0</v>
      </c>
      <c r="G48" s="168"/>
      <c r="H48" s="168"/>
      <c r="I48" s="168"/>
      <c r="J48" s="113">
        <f>SUM(F48,G48,H48,I48)</f>
        <v>0</v>
      </c>
      <c r="M48" s="91"/>
    </row>
    <row r="49" spans="1:13" ht="19.5" thickBot="1">
      <c r="A49" s="126" t="s">
        <v>35</v>
      </c>
      <c r="B49" s="111"/>
      <c r="C49" s="111"/>
      <c r="D49" s="111"/>
      <c r="E49" s="111"/>
      <c r="F49" s="146">
        <f>SUM(B49,C49,D49,E49)</f>
        <v>0</v>
      </c>
      <c r="G49" s="168"/>
      <c r="H49" s="168"/>
      <c r="I49" s="168"/>
      <c r="J49" s="113">
        <f>SUM(F49,G49,H49,I49)</f>
        <v>0</v>
      </c>
      <c r="M49" s="91"/>
    </row>
    <row r="50" spans="1:13" ht="19.5" thickBot="1">
      <c r="A50" s="134" t="s">
        <v>21</v>
      </c>
      <c r="B50" s="112">
        <f>SUM(B51:B52)</f>
        <v>0</v>
      </c>
      <c r="C50" s="112">
        <f>SUM(C51:C52)</f>
        <v>0</v>
      </c>
      <c r="D50" s="112">
        <f>SUM(D51:D52)</f>
        <v>0</v>
      </c>
      <c r="E50" s="112" t="s">
        <v>108</v>
      </c>
      <c r="F50" s="113" t="s">
        <v>108</v>
      </c>
      <c r="G50" s="112" t="s">
        <v>108</v>
      </c>
      <c r="H50" s="112" t="s">
        <v>108</v>
      </c>
      <c r="I50" s="112" t="s">
        <v>108</v>
      </c>
      <c r="J50" s="166">
        <f>SUM(B50:D50)</f>
        <v>0</v>
      </c>
      <c r="M50" s="94"/>
    </row>
    <row r="51" spans="1:13" ht="19.5" thickBot="1">
      <c r="A51" s="126" t="s">
        <v>32</v>
      </c>
      <c r="B51" s="112"/>
      <c r="C51" s="112"/>
      <c r="D51" s="112"/>
      <c r="E51" s="112" t="s">
        <v>108</v>
      </c>
      <c r="F51" s="113" t="s">
        <v>108</v>
      </c>
      <c r="G51" s="112" t="s">
        <v>108</v>
      </c>
      <c r="H51" s="112" t="s">
        <v>108</v>
      </c>
      <c r="I51" s="112" t="s">
        <v>108</v>
      </c>
      <c r="J51" s="146">
        <f>SUM(B51:D51)</f>
        <v>0</v>
      </c>
      <c r="M51" s="127"/>
    </row>
    <row r="52" spans="1:13" ht="19.5" thickBot="1">
      <c r="A52" s="120" t="s">
        <v>35</v>
      </c>
      <c r="B52" s="112"/>
      <c r="C52" s="112"/>
      <c r="D52" s="112"/>
      <c r="E52" s="112" t="s">
        <v>108</v>
      </c>
      <c r="F52" s="113" t="s">
        <v>108</v>
      </c>
      <c r="G52" s="112" t="s">
        <v>108</v>
      </c>
      <c r="H52" s="112" t="s">
        <v>108</v>
      </c>
      <c r="I52" s="112" t="s">
        <v>108</v>
      </c>
      <c r="J52" s="146">
        <f>SUM(B52:D52)</f>
        <v>0</v>
      </c>
      <c r="M52" s="94"/>
    </row>
    <row r="53" spans="1:13" s="110" customFormat="1" ht="19.5" thickBot="1">
      <c r="A53" s="130" t="s">
        <v>174</v>
      </c>
      <c r="B53" s="115">
        <f>SUM(B47:B49)</f>
        <v>0</v>
      </c>
      <c r="C53" s="115">
        <f>SUM(C47:C49)</f>
        <v>0</v>
      </c>
      <c r="D53" s="115">
        <f>SUM(D47:D49)</f>
        <v>0</v>
      </c>
      <c r="E53" s="115">
        <f>SUM(E47:E49)</f>
        <v>0</v>
      </c>
      <c r="F53" s="115">
        <f>SUM(B53,C53,D53,E53)</f>
        <v>0</v>
      </c>
      <c r="G53" s="115">
        <f>SUM(G47:G49)</f>
        <v>0</v>
      </c>
      <c r="H53" s="115">
        <f>SUM(H47:H49)</f>
        <v>0</v>
      </c>
      <c r="I53" s="115">
        <f>SUM(I47:I49)</f>
        <v>0</v>
      </c>
      <c r="J53" s="115">
        <f>SUM(F53,G53,H53,I53)+J50</f>
        <v>0</v>
      </c>
      <c r="M53" s="91"/>
    </row>
    <row r="54" spans="1:10" ht="19.5" thickBot="1">
      <c r="A54" s="134"/>
      <c r="B54" s="113"/>
      <c r="C54" s="113"/>
      <c r="D54" s="113"/>
      <c r="E54" s="113"/>
      <c r="F54" s="113"/>
      <c r="G54" s="113"/>
      <c r="H54" s="113"/>
      <c r="I54" s="113"/>
      <c r="J54" s="113"/>
    </row>
    <row r="55" spans="1:12" s="110" customFormat="1" ht="19.5" thickBot="1">
      <c r="A55" s="130" t="s">
        <v>37</v>
      </c>
      <c r="B55" s="115">
        <f>SUM(B9,B25,B45,B53)</f>
        <v>0</v>
      </c>
      <c r="C55" s="115">
        <f>SUM(C9,C25,C45,C53)</f>
        <v>0</v>
      </c>
      <c r="D55" s="115">
        <f>SUM(D9,D25,D45,D53)</f>
        <v>0</v>
      </c>
      <c r="E55" s="115">
        <f>SUM(E9,E25,E45,E53)</f>
        <v>0</v>
      </c>
      <c r="F55" s="115">
        <f>SUM(F25,F45,F53)</f>
        <v>0</v>
      </c>
      <c r="G55" s="115">
        <f>SUM(G9,G25,G45,G53)</f>
        <v>0</v>
      </c>
      <c r="H55" s="115">
        <f>SUM(H9,H25,H45,H53)</f>
        <v>0</v>
      </c>
      <c r="I55" s="115">
        <f>SUM(I9,I25,I45,I53)</f>
        <v>0</v>
      </c>
      <c r="J55" s="115">
        <f>SUM(F55:I55)</f>
        <v>0</v>
      </c>
      <c r="L55" s="97"/>
    </row>
    <row r="56" spans="1:10" ht="19.5" thickBot="1">
      <c r="A56" s="252" t="s">
        <v>199</v>
      </c>
      <c r="B56" s="253">
        <f>B20+B24+B41+B50</f>
        <v>0</v>
      </c>
      <c r="C56" s="253">
        <f>C20+C24+C41+C50</f>
        <v>0</v>
      </c>
      <c r="D56" s="253">
        <f>D20+D41+D50</f>
        <v>0</v>
      </c>
      <c r="E56" s="253" t="s">
        <v>108</v>
      </c>
      <c r="F56" s="253" t="s">
        <v>108</v>
      </c>
      <c r="G56" s="253" t="s">
        <v>108</v>
      </c>
      <c r="H56" s="253" t="s">
        <v>108</v>
      </c>
      <c r="I56" s="253" t="s">
        <v>108</v>
      </c>
      <c r="J56" s="253">
        <f>SUM(B56:D56)</f>
        <v>0</v>
      </c>
    </row>
    <row r="57" spans="1:10" ht="44.25" customHeight="1">
      <c r="A57" s="280" t="s">
        <v>148</v>
      </c>
      <c r="B57" s="280"/>
      <c r="C57" s="280"/>
      <c r="D57" s="280"/>
      <c r="E57" s="280"/>
      <c r="F57" s="280"/>
      <c r="G57" s="280"/>
      <c r="H57" s="280"/>
      <c r="I57" s="280"/>
      <c r="J57" s="280"/>
    </row>
  </sheetData>
  <sheetProtection/>
  <mergeCells count="13">
    <mergeCell ref="M23:M24"/>
    <mergeCell ref="M41:M42"/>
    <mergeCell ref="A1:J1"/>
    <mergeCell ref="A2:A5"/>
    <mergeCell ref="J2:J5"/>
    <mergeCell ref="F3:F5"/>
    <mergeCell ref="G3:H3"/>
    <mergeCell ref="G4:H4"/>
    <mergeCell ref="C2:I2"/>
    <mergeCell ref="A57:J57"/>
    <mergeCell ref="A10:J10"/>
    <mergeCell ref="A26:J26"/>
    <mergeCell ref="A46:J46"/>
  </mergeCells>
  <printOptions horizontalCentered="1"/>
  <pageMargins left="0.7874015748031497" right="0.7874015748031497" top="0.1968503937007874" bottom="0.5118110236220472" header="0.1968503937007874" footer="0.5118110236220472"/>
  <pageSetup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A57"/>
  <sheetViews>
    <sheetView view="pageBreakPreview" zoomScaleNormal="75" zoomScaleSheetLayoutView="100" zoomScalePageLayoutView="0" workbookViewId="0" topLeftCell="C61">
      <selection activeCell="K56" sqref="K56"/>
    </sheetView>
  </sheetViews>
  <sheetFormatPr defaultColWidth="9.00390625" defaultRowHeight="12.75"/>
  <cols>
    <col min="1" max="1" width="65.125" style="43" customWidth="1"/>
    <col min="2" max="2" width="9.75390625" style="98" customWidth="1"/>
    <col min="3" max="6" width="9.125" style="98" customWidth="1"/>
    <col min="7" max="7" width="11.25390625" style="98" customWidth="1"/>
    <col min="8" max="9" width="10.00390625" style="98" customWidth="1"/>
    <col min="10" max="10" width="20.875" style="98" customWidth="1"/>
    <col min="11" max="11" width="12.875" style="98" customWidth="1"/>
    <col min="12" max="13" width="9.125" style="98" customWidth="1"/>
    <col min="14" max="14" width="93.875" style="98" customWidth="1"/>
    <col min="15" max="16384" width="9.125" style="98" customWidth="1"/>
  </cols>
  <sheetData>
    <row r="1" spans="1:11" ht="19.5" thickBot="1">
      <c r="A1" s="279" t="s">
        <v>143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9.5" thickBot="1">
      <c r="A2" s="299" t="s">
        <v>26</v>
      </c>
      <c r="B2" s="100"/>
      <c r="C2" s="326" t="s">
        <v>27</v>
      </c>
      <c r="D2" s="327"/>
      <c r="E2" s="327"/>
      <c r="F2" s="327"/>
      <c r="G2" s="327"/>
      <c r="H2" s="327"/>
      <c r="I2" s="327"/>
      <c r="J2" s="328"/>
      <c r="K2" s="317" t="s">
        <v>2</v>
      </c>
    </row>
    <row r="3" spans="1:11" ht="18.75">
      <c r="A3" s="332"/>
      <c r="B3" s="99" t="s">
        <v>64</v>
      </c>
      <c r="C3" s="103" t="s">
        <v>65</v>
      </c>
      <c r="D3" s="104" t="s">
        <v>28</v>
      </c>
      <c r="E3" s="104" t="s">
        <v>66</v>
      </c>
      <c r="F3" s="104" t="s">
        <v>175</v>
      </c>
      <c r="G3" s="320" t="s">
        <v>29</v>
      </c>
      <c r="H3" s="322" t="s">
        <v>159</v>
      </c>
      <c r="I3" s="323"/>
      <c r="J3" s="104" t="s">
        <v>160</v>
      </c>
      <c r="K3" s="318"/>
    </row>
    <row r="4" spans="1:11" ht="19.5" thickBot="1">
      <c r="A4" s="332"/>
      <c r="B4" s="332">
        <v>-2013</v>
      </c>
      <c r="C4" s="332">
        <v>-2012</v>
      </c>
      <c r="D4" s="332">
        <v>-2011</v>
      </c>
      <c r="E4" s="332">
        <v>-2010</v>
      </c>
      <c r="F4" s="332">
        <v>-2009</v>
      </c>
      <c r="G4" s="320"/>
      <c r="H4" s="324">
        <v>-2013</v>
      </c>
      <c r="I4" s="325"/>
      <c r="J4" s="104">
        <v>-2012</v>
      </c>
      <c r="K4" s="318"/>
    </row>
    <row r="5" spans="1:11" ht="20.25" customHeight="1" thickBot="1">
      <c r="A5" s="300"/>
      <c r="B5" s="300"/>
      <c r="C5" s="300"/>
      <c r="D5" s="300"/>
      <c r="E5" s="300"/>
      <c r="F5" s="300"/>
      <c r="G5" s="321"/>
      <c r="H5" s="105" t="s">
        <v>30</v>
      </c>
      <c r="I5" s="105" t="s">
        <v>31</v>
      </c>
      <c r="J5" s="109" t="s">
        <v>31</v>
      </c>
      <c r="K5" s="319"/>
    </row>
    <row r="6" spans="1:11" s="110" customFormat="1" ht="20.25" thickBot="1">
      <c r="A6" s="139" t="s">
        <v>120</v>
      </c>
      <c r="B6" s="116"/>
      <c r="C6" s="116"/>
      <c r="D6" s="128"/>
      <c r="E6" s="128"/>
      <c r="F6" s="128"/>
      <c r="G6" s="129"/>
      <c r="H6" s="116"/>
      <c r="I6" s="116"/>
      <c r="J6" s="116"/>
      <c r="K6" s="115"/>
    </row>
    <row r="7" spans="1:11" s="110" customFormat="1" ht="19.5" thickBot="1">
      <c r="A7" s="140" t="s">
        <v>184</v>
      </c>
      <c r="B7" s="111"/>
      <c r="C7" s="112"/>
      <c r="D7" s="112"/>
      <c r="E7" s="112"/>
      <c r="F7" s="113"/>
      <c r="G7" s="146">
        <f>SUM(B7,C7,D7)</f>
        <v>0</v>
      </c>
      <c r="H7" s="112" t="s">
        <v>108</v>
      </c>
      <c r="I7" s="112" t="s">
        <v>108</v>
      </c>
      <c r="J7" s="112" t="s">
        <v>108</v>
      </c>
      <c r="K7" s="113">
        <f>SUM(G7,H7,I7,J7)</f>
        <v>0</v>
      </c>
    </row>
    <row r="8" spans="1:11" ht="24.75" customHeight="1" thickBot="1">
      <c r="A8" s="140" t="s">
        <v>185</v>
      </c>
      <c r="B8" s="111"/>
      <c r="C8" s="111"/>
      <c r="D8" s="111"/>
      <c r="E8" s="111"/>
      <c r="F8" s="114"/>
      <c r="G8" s="146">
        <f>SUM(B8,C8,D8)</f>
        <v>0</v>
      </c>
      <c r="H8" s="111" t="s">
        <v>108</v>
      </c>
      <c r="I8" s="111" t="s">
        <v>108</v>
      </c>
      <c r="J8" s="111" t="s">
        <v>108</v>
      </c>
      <c r="K8" s="113">
        <f>SUM(G8,H8,I8,J8)</f>
        <v>0</v>
      </c>
    </row>
    <row r="9" spans="1:11" s="110" customFormat="1" ht="19.5" thickBot="1">
      <c r="A9" s="139" t="s">
        <v>124</v>
      </c>
      <c r="B9" s="115">
        <f aca="true" t="shared" si="0" ref="B9:G9">SUM(B7:B8)</f>
        <v>0</v>
      </c>
      <c r="C9" s="115">
        <f t="shared" si="0"/>
        <v>0</v>
      </c>
      <c r="D9" s="115">
        <f t="shared" si="0"/>
        <v>0</v>
      </c>
      <c r="E9" s="115">
        <f t="shared" si="0"/>
        <v>0</v>
      </c>
      <c r="F9" s="115">
        <f t="shared" si="0"/>
        <v>0</v>
      </c>
      <c r="G9" s="115">
        <f t="shared" si="0"/>
        <v>0</v>
      </c>
      <c r="H9" s="116" t="s">
        <v>108</v>
      </c>
      <c r="I9" s="116" t="s">
        <v>108</v>
      </c>
      <c r="J9" s="116" t="s">
        <v>108</v>
      </c>
      <c r="K9" s="115">
        <f>SUM(G9,H9,I9,J9)</f>
        <v>0</v>
      </c>
    </row>
    <row r="10" spans="1:14" s="110" customFormat="1" ht="19.5" thickBot="1">
      <c r="A10" s="329" t="s">
        <v>111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1"/>
      <c r="N10" s="92"/>
    </row>
    <row r="11" spans="1:14" ht="19.5" thickBot="1">
      <c r="A11" s="141" t="s">
        <v>32</v>
      </c>
      <c r="B11" s="111"/>
      <c r="C11" s="112"/>
      <c r="D11" s="112"/>
      <c r="E11" s="112"/>
      <c r="F11" s="112"/>
      <c r="G11" s="146">
        <f aca="true" t="shared" si="1" ref="G11:G19">SUM(B11:F11)</f>
        <v>0</v>
      </c>
      <c r="H11" s="168"/>
      <c r="I11" s="168"/>
      <c r="J11" s="168"/>
      <c r="K11" s="113">
        <f>SUM(G11,H11,I11,J11)</f>
        <v>0</v>
      </c>
      <c r="N11" s="92"/>
    </row>
    <row r="12" spans="1:14" ht="19.5" thickBot="1">
      <c r="A12" s="141" t="s">
        <v>58</v>
      </c>
      <c r="B12" s="111"/>
      <c r="C12" s="112"/>
      <c r="D12" s="112"/>
      <c r="E12" s="112"/>
      <c r="F12" s="112"/>
      <c r="G12" s="146">
        <f t="shared" si="1"/>
        <v>0</v>
      </c>
      <c r="H12" s="168"/>
      <c r="I12" s="168"/>
      <c r="J12" s="168"/>
      <c r="K12" s="113">
        <f aca="true" t="shared" si="2" ref="K12:K23">SUM(G12,H12,I12,J12)</f>
        <v>0</v>
      </c>
      <c r="N12" s="92"/>
    </row>
    <row r="13" spans="1:14" ht="19.5" thickBot="1">
      <c r="A13" s="142" t="s">
        <v>121</v>
      </c>
      <c r="B13" s="111"/>
      <c r="C13" s="112"/>
      <c r="D13" s="112"/>
      <c r="E13" s="112"/>
      <c r="F13" s="112"/>
      <c r="G13" s="146">
        <f t="shared" si="1"/>
        <v>0</v>
      </c>
      <c r="H13" s="168"/>
      <c r="I13" s="168"/>
      <c r="J13" s="168"/>
      <c r="K13" s="113">
        <f t="shared" si="2"/>
        <v>0</v>
      </c>
      <c r="N13" s="92"/>
    </row>
    <row r="14" spans="1:14" ht="19.5" thickBot="1">
      <c r="A14" s="142" t="s">
        <v>33</v>
      </c>
      <c r="B14" s="111"/>
      <c r="C14" s="112"/>
      <c r="D14" s="112"/>
      <c r="E14" s="112"/>
      <c r="F14" s="112"/>
      <c r="G14" s="146">
        <f t="shared" si="1"/>
        <v>0</v>
      </c>
      <c r="H14" s="168"/>
      <c r="I14" s="168"/>
      <c r="J14" s="168"/>
      <c r="K14" s="113">
        <f t="shared" si="2"/>
        <v>0</v>
      </c>
      <c r="N14" s="92"/>
    </row>
    <row r="15" spans="1:14" s="119" customFormat="1" ht="19.5" thickBot="1">
      <c r="A15" s="143" t="s">
        <v>158</v>
      </c>
      <c r="B15" s="111"/>
      <c r="C15" s="111"/>
      <c r="D15" s="111"/>
      <c r="E15" s="111"/>
      <c r="F15" s="111"/>
      <c r="G15" s="146">
        <f t="shared" si="1"/>
        <v>0</v>
      </c>
      <c r="H15" s="168"/>
      <c r="I15" s="168"/>
      <c r="J15" s="168"/>
      <c r="K15" s="113">
        <f t="shared" si="2"/>
        <v>0</v>
      </c>
      <c r="N15" s="91"/>
    </row>
    <row r="16" spans="1:18" ht="19.5" thickBot="1">
      <c r="A16" s="142" t="s">
        <v>67</v>
      </c>
      <c r="B16" s="111"/>
      <c r="C16" s="112"/>
      <c r="D16" s="112"/>
      <c r="E16" s="112"/>
      <c r="F16" s="112"/>
      <c r="G16" s="146">
        <f t="shared" si="1"/>
        <v>0</v>
      </c>
      <c r="H16" s="168"/>
      <c r="I16" s="111"/>
      <c r="J16" s="111"/>
      <c r="K16" s="113">
        <f t="shared" si="2"/>
        <v>0</v>
      </c>
      <c r="N16" s="92"/>
      <c r="R16" s="93"/>
    </row>
    <row r="17" spans="1:14" ht="19.5" thickBot="1">
      <c r="A17" s="120" t="s">
        <v>80</v>
      </c>
      <c r="B17" s="112"/>
      <c r="C17" s="112"/>
      <c r="D17" s="112"/>
      <c r="E17" s="112"/>
      <c r="F17" s="112"/>
      <c r="G17" s="113">
        <f t="shared" si="1"/>
        <v>0</v>
      </c>
      <c r="H17" s="111"/>
      <c r="I17" s="168"/>
      <c r="J17" s="168"/>
      <c r="K17" s="113">
        <f t="shared" si="2"/>
        <v>0</v>
      </c>
      <c r="N17" s="92"/>
    </row>
    <row r="18" spans="1:14" ht="19.5" thickBot="1">
      <c r="A18" s="120" t="s">
        <v>87</v>
      </c>
      <c r="B18" s="112"/>
      <c r="C18" s="112"/>
      <c r="D18" s="112"/>
      <c r="E18" s="112"/>
      <c r="F18" s="112"/>
      <c r="G18" s="113">
        <f t="shared" si="1"/>
        <v>0</v>
      </c>
      <c r="H18" s="168"/>
      <c r="I18" s="168"/>
      <c r="J18" s="168"/>
      <c r="K18" s="113">
        <f t="shared" si="2"/>
        <v>0</v>
      </c>
      <c r="N18" s="92"/>
    </row>
    <row r="19" spans="1:14" ht="38.25" thickBot="1">
      <c r="A19" s="120" t="s">
        <v>188</v>
      </c>
      <c r="B19" s="112"/>
      <c r="C19" s="112"/>
      <c r="D19" s="112"/>
      <c r="E19" s="112"/>
      <c r="F19" s="112"/>
      <c r="G19" s="146">
        <f t="shared" si="1"/>
        <v>0</v>
      </c>
      <c r="H19" s="111"/>
      <c r="I19" s="111"/>
      <c r="J19" s="111"/>
      <c r="K19" s="113">
        <f t="shared" si="2"/>
        <v>0</v>
      </c>
      <c r="N19" s="92"/>
    </row>
    <row r="20" spans="1:20" ht="19.5" thickBot="1">
      <c r="A20" s="144" t="s">
        <v>34</v>
      </c>
      <c r="B20" s="112">
        <f>SUM(B21:B23)</f>
        <v>0</v>
      </c>
      <c r="C20" s="112">
        <f>SUM(C21:C23)</f>
        <v>0</v>
      </c>
      <c r="D20" s="112">
        <f>SUM(D21:D23)</f>
        <v>0</v>
      </c>
      <c r="E20" s="112">
        <f>SUM(E21:E23)</f>
        <v>0</v>
      </c>
      <c r="F20" s="112" t="s">
        <v>108</v>
      </c>
      <c r="G20" s="112" t="s">
        <v>108</v>
      </c>
      <c r="H20" s="112" t="s">
        <v>108</v>
      </c>
      <c r="I20" s="112" t="s">
        <v>108</v>
      </c>
      <c r="J20" s="112" t="s">
        <v>108</v>
      </c>
      <c r="K20" s="166">
        <f>SUM(B20:E20)</f>
        <v>0</v>
      </c>
      <c r="N20" s="92"/>
      <c r="T20" s="119"/>
    </row>
    <row r="21" spans="1:14" ht="19.5" thickBot="1">
      <c r="A21" s="141" t="s">
        <v>32</v>
      </c>
      <c r="B21" s="111"/>
      <c r="C21" s="112"/>
      <c r="D21" s="112"/>
      <c r="E21" s="112"/>
      <c r="F21" s="112" t="s">
        <v>108</v>
      </c>
      <c r="G21" s="112" t="s">
        <v>108</v>
      </c>
      <c r="H21" s="112" t="s">
        <v>108</v>
      </c>
      <c r="I21" s="112" t="s">
        <v>108</v>
      </c>
      <c r="J21" s="112" t="s">
        <v>108</v>
      </c>
      <c r="K21" s="146">
        <f t="shared" si="2"/>
        <v>0</v>
      </c>
      <c r="N21" s="92"/>
    </row>
    <row r="22" spans="1:14" ht="19.5" thickBot="1">
      <c r="A22" s="141" t="s">
        <v>58</v>
      </c>
      <c r="B22" s="111"/>
      <c r="C22" s="112"/>
      <c r="D22" s="112"/>
      <c r="E22" s="112"/>
      <c r="F22" s="112" t="s">
        <v>108</v>
      </c>
      <c r="G22" s="112" t="s">
        <v>108</v>
      </c>
      <c r="H22" s="112" t="s">
        <v>108</v>
      </c>
      <c r="I22" s="112" t="s">
        <v>108</v>
      </c>
      <c r="J22" s="112" t="s">
        <v>108</v>
      </c>
      <c r="K22" s="146">
        <f t="shared" si="2"/>
        <v>0</v>
      </c>
      <c r="N22" s="92"/>
    </row>
    <row r="23" spans="1:14" ht="19.5" thickBot="1">
      <c r="A23" s="141" t="s">
        <v>35</v>
      </c>
      <c r="B23" s="111"/>
      <c r="C23" s="112"/>
      <c r="D23" s="112"/>
      <c r="E23" s="112"/>
      <c r="F23" s="112" t="s">
        <v>108</v>
      </c>
      <c r="G23" s="112" t="s">
        <v>108</v>
      </c>
      <c r="H23" s="112" t="s">
        <v>108</v>
      </c>
      <c r="I23" s="112" t="s">
        <v>108</v>
      </c>
      <c r="J23" s="112" t="s">
        <v>108</v>
      </c>
      <c r="K23" s="146">
        <f t="shared" si="2"/>
        <v>0</v>
      </c>
      <c r="N23" s="312"/>
    </row>
    <row r="24" spans="1:14" ht="19.5" thickBot="1">
      <c r="A24" s="144" t="s">
        <v>22</v>
      </c>
      <c r="B24" s="111" t="s">
        <v>108</v>
      </c>
      <c r="C24" s="112" t="s">
        <v>108</v>
      </c>
      <c r="D24" s="112" t="s">
        <v>108</v>
      </c>
      <c r="E24" s="112" t="s">
        <v>108</v>
      </c>
      <c r="F24" s="112" t="s">
        <v>108</v>
      </c>
      <c r="G24" s="112" t="s">
        <v>108</v>
      </c>
      <c r="H24" s="112" t="s">
        <v>108</v>
      </c>
      <c r="I24" s="112" t="s">
        <v>108</v>
      </c>
      <c r="J24" s="112" t="s">
        <v>108</v>
      </c>
      <c r="K24" s="113">
        <f>SUM(B24:E24)</f>
        <v>0</v>
      </c>
      <c r="N24" s="312"/>
    </row>
    <row r="25" spans="1:14" s="110" customFormat="1" ht="19.5" thickBot="1">
      <c r="A25" s="139" t="s">
        <v>114</v>
      </c>
      <c r="B25" s="115">
        <f aca="true" t="shared" si="3" ref="B25:J25">SUM(B11:B19)</f>
        <v>0</v>
      </c>
      <c r="C25" s="115">
        <f t="shared" si="3"/>
        <v>0</v>
      </c>
      <c r="D25" s="115">
        <f t="shared" si="3"/>
        <v>0</v>
      </c>
      <c r="E25" s="115">
        <f t="shared" si="3"/>
        <v>0</v>
      </c>
      <c r="F25" s="115">
        <f t="shared" si="3"/>
        <v>0</v>
      </c>
      <c r="G25" s="115">
        <f t="shared" si="3"/>
        <v>0</v>
      </c>
      <c r="H25" s="115">
        <f t="shared" si="3"/>
        <v>0</v>
      </c>
      <c r="I25" s="115">
        <f t="shared" si="3"/>
        <v>0</v>
      </c>
      <c r="J25" s="115">
        <f t="shared" si="3"/>
        <v>0</v>
      </c>
      <c r="K25" s="115">
        <f>SUM(G25,H25,I25,J25)+K20</f>
        <v>0</v>
      </c>
      <c r="M25" s="97"/>
      <c r="N25" s="121"/>
    </row>
    <row r="26" spans="1:79" s="110" customFormat="1" ht="19.5" thickBot="1">
      <c r="A26" s="329" t="s">
        <v>5</v>
      </c>
      <c r="B26" s="330"/>
      <c r="C26" s="330"/>
      <c r="D26" s="330"/>
      <c r="E26" s="330"/>
      <c r="F26" s="330"/>
      <c r="G26" s="330"/>
      <c r="H26" s="330"/>
      <c r="I26" s="330"/>
      <c r="J26" s="330"/>
      <c r="K26" s="331"/>
      <c r="L26" s="119"/>
      <c r="M26" s="119"/>
      <c r="N26" s="122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</row>
    <row r="27" spans="1:14" s="119" customFormat="1" ht="19.5" thickBot="1">
      <c r="A27" s="135" t="s">
        <v>166</v>
      </c>
      <c r="B27" s="111"/>
      <c r="C27" s="111"/>
      <c r="D27" s="111"/>
      <c r="E27" s="111"/>
      <c r="F27" s="111"/>
      <c r="G27" s="146">
        <f>SUM(B27:F27)</f>
        <v>0</v>
      </c>
      <c r="H27" s="168"/>
      <c r="I27" s="168"/>
      <c r="J27" s="168"/>
      <c r="K27" s="113">
        <f aca="true" t="shared" si="4" ref="K27:K44">SUM(G27,H27,I27,J27)</f>
        <v>0</v>
      </c>
      <c r="N27" s="123"/>
    </row>
    <row r="28" spans="1:14" s="119" customFormat="1" ht="21" customHeight="1" thickBot="1">
      <c r="A28" s="135" t="s">
        <v>186</v>
      </c>
      <c r="B28" s="111"/>
      <c r="C28" s="111"/>
      <c r="D28" s="111"/>
      <c r="E28" s="111"/>
      <c r="F28" s="111"/>
      <c r="G28" s="146">
        <f aca="true" t="shared" si="5" ref="G28:G36">SUM(B28:F28)</f>
        <v>0</v>
      </c>
      <c r="H28" s="111"/>
      <c r="I28" s="111"/>
      <c r="J28" s="111"/>
      <c r="K28" s="113">
        <f t="shared" si="4"/>
        <v>0</v>
      </c>
      <c r="N28" s="92"/>
    </row>
    <row r="29" spans="1:14" s="119" customFormat="1" ht="19.5" thickBot="1">
      <c r="A29" s="135" t="s">
        <v>165</v>
      </c>
      <c r="B29" s="111"/>
      <c r="C29" s="111"/>
      <c r="D29" s="111"/>
      <c r="E29" s="111"/>
      <c r="F29" s="111"/>
      <c r="G29" s="146">
        <f t="shared" si="5"/>
        <v>0</v>
      </c>
      <c r="H29" s="168"/>
      <c r="I29" s="168"/>
      <c r="J29" s="168"/>
      <c r="K29" s="113">
        <f t="shared" si="4"/>
        <v>0</v>
      </c>
      <c r="N29" s="123"/>
    </row>
    <row r="30" spans="1:14" s="124" customFormat="1" ht="19.5" thickBot="1">
      <c r="A30" s="135" t="s">
        <v>59</v>
      </c>
      <c r="B30" s="111"/>
      <c r="C30" s="111"/>
      <c r="D30" s="111"/>
      <c r="E30" s="111"/>
      <c r="F30" s="111"/>
      <c r="G30" s="146">
        <f t="shared" si="5"/>
        <v>0</v>
      </c>
      <c r="H30" s="168"/>
      <c r="I30" s="168"/>
      <c r="J30" s="168"/>
      <c r="K30" s="113">
        <f t="shared" si="4"/>
        <v>0</v>
      </c>
      <c r="N30" s="94"/>
    </row>
    <row r="31" spans="1:14" s="119" customFormat="1" ht="19.5" thickBot="1">
      <c r="A31" s="135" t="s">
        <v>167</v>
      </c>
      <c r="B31" s="111"/>
      <c r="C31" s="111"/>
      <c r="D31" s="111"/>
      <c r="E31" s="111"/>
      <c r="F31" s="111"/>
      <c r="G31" s="146">
        <f t="shared" si="5"/>
        <v>0</v>
      </c>
      <c r="H31" s="168"/>
      <c r="I31" s="168"/>
      <c r="J31" s="168"/>
      <c r="K31" s="113">
        <f t="shared" si="4"/>
        <v>0</v>
      </c>
      <c r="N31" s="94"/>
    </row>
    <row r="32" spans="1:14" s="119" customFormat="1" ht="19.5" thickBot="1">
      <c r="A32" s="135" t="s">
        <v>190</v>
      </c>
      <c r="B32" s="111"/>
      <c r="C32" s="111"/>
      <c r="D32" s="111"/>
      <c r="E32" s="111"/>
      <c r="F32" s="111"/>
      <c r="G32" s="146">
        <f t="shared" si="5"/>
        <v>0</v>
      </c>
      <c r="H32" s="168"/>
      <c r="I32" s="168"/>
      <c r="J32" s="168"/>
      <c r="K32" s="113">
        <f t="shared" si="4"/>
        <v>0</v>
      </c>
      <c r="N32" s="94"/>
    </row>
    <row r="33" spans="1:18" s="119" customFormat="1" ht="19.5" thickBot="1">
      <c r="A33" s="135" t="s">
        <v>181</v>
      </c>
      <c r="B33" s="111"/>
      <c r="C33" s="111"/>
      <c r="D33" s="111"/>
      <c r="E33" s="111"/>
      <c r="F33" s="111"/>
      <c r="G33" s="146">
        <f t="shared" si="5"/>
        <v>0</v>
      </c>
      <c r="H33" s="168"/>
      <c r="I33" s="111"/>
      <c r="J33" s="111"/>
      <c r="K33" s="113">
        <f t="shared" si="4"/>
        <v>0</v>
      </c>
      <c r="N33" s="94"/>
      <c r="R33" s="95">
        <f>SUM(H29,H50,H65)</f>
        <v>0</v>
      </c>
    </row>
    <row r="34" spans="1:18" s="119" customFormat="1" ht="19.5" thickBot="1">
      <c r="A34" s="135" t="s">
        <v>168</v>
      </c>
      <c r="B34" s="111"/>
      <c r="C34" s="111"/>
      <c r="D34" s="111"/>
      <c r="E34" s="111"/>
      <c r="F34" s="111"/>
      <c r="G34" s="146">
        <f t="shared" si="5"/>
        <v>0</v>
      </c>
      <c r="H34" s="111"/>
      <c r="I34" s="111"/>
      <c r="J34" s="111"/>
      <c r="K34" s="113">
        <f t="shared" si="4"/>
        <v>0</v>
      </c>
      <c r="N34" s="91"/>
      <c r="R34" s="95"/>
    </row>
    <row r="35" spans="1:14" s="119" customFormat="1" ht="19.5" thickBot="1">
      <c r="A35" s="135" t="s">
        <v>169</v>
      </c>
      <c r="B35" s="111"/>
      <c r="C35" s="111"/>
      <c r="D35" s="111"/>
      <c r="E35" s="111"/>
      <c r="F35" s="111"/>
      <c r="G35" s="146">
        <f t="shared" si="5"/>
        <v>0</v>
      </c>
      <c r="H35" s="111"/>
      <c r="I35" s="111"/>
      <c r="J35" s="111"/>
      <c r="K35" s="113">
        <f>SUM(G35,H35,I35,J35)</f>
        <v>0</v>
      </c>
      <c r="N35" s="123"/>
    </row>
    <row r="36" spans="1:14" s="119" customFormat="1" ht="38.25" thickBot="1">
      <c r="A36" s="135" t="s">
        <v>171</v>
      </c>
      <c r="B36" s="111"/>
      <c r="C36" s="111"/>
      <c r="D36" s="111"/>
      <c r="E36" s="111"/>
      <c r="F36" s="111"/>
      <c r="G36" s="146">
        <f t="shared" si="5"/>
        <v>0</v>
      </c>
      <c r="H36" s="168"/>
      <c r="I36" s="168"/>
      <c r="J36" s="168"/>
      <c r="K36" s="113">
        <f t="shared" si="4"/>
        <v>0</v>
      </c>
      <c r="N36" s="123"/>
    </row>
    <row r="37" spans="1:14" s="119" customFormat="1" ht="19.5" thickBot="1">
      <c r="A37" s="136" t="s">
        <v>88</v>
      </c>
      <c r="B37" s="111"/>
      <c r="C37" s="111"/>
      <c r="D37" s="111"/>
      <c r="E37" s="111"/>
      <c r="F37" s="111"/>
      <c r="G37" s="114">
        <f>SUM(B37:F37)</f>
        <v>0</v>
      </c>
      <c r="H37" s="111"/>
      <c r="I37" s="168"/>
      <c r="J37" s="168"/>
      <c r="K37" s="113">
        <f t="shared" si="4"/>
        <v>0</v>
      </c>
      <c r="N37" s="94"/>
    </row>
    <row r="38" spans="1:14" s="119" customFormat="1" ht="19.5" thickBot="1">
      <c r="A38" s="137" t="s">
        <v>172</v>
      </c>
      <c r="B38" s="111"/>
      <c r="C38" s="111"/>
      <c r="D38" s="111"/>
      <c r="E38" s="111"/>
      <c r="F38" s="111"/>
      <c r="G38" s="114">
        <f>SUM(B38:F38)</f>
        <v>0</v>
      </c>
      <c r="H38" s="111"/>
      <c r="I38" s="168"/>
      <c r="J38" s="168"/>
      <c r="K38" s="113">
        <f t="shared" si="4"/>
        <v>0</v>
      </c>
      <c r="N38" s="91"/>
    </row>
    <row r="39" spans="1:14" s="119" customFormat="1" ht="19.5" thickBot="1">
      <c r="A39" s="136" t="s">
        <v>170</v>
      </c>
      <c r="B39" s="111"/>
      <c r="C39" s="111"/>
      <c r="D39" s="111"/>
      <c r="E39" s="111"/>
      <c r="F39" s="111"/>
      <c r="G39" s="114">
        <f>SUM(B39:F39)</f>
        <v>0</v>
      </c>
      <c r="H39" s="168"/>
      <c r="I39" s="168"/>
      <c r="J39" s="168"/>
      <c r="K39" s="113">
        <f t="shared" si="4"/>
        <v>0</v>
      </c>
      <c r="N39" s="91"/>
    </row>
    <row r="40" spans="1:14" s="119" customFormat="1" ht="19.5" thickBot="1">
      <c r="A40" s="119" t="s">
        <v>187</v>
      </c>
      <c r="B40" s="169"/>
      <c r="C40" s="111"/>
      <c r="D40" s="111"/>
      <c r="E40" s="111"/>
      <c r="F40" s="111"/>
      <c r="G40" s="146">
        <f>SUM(B40:F40)</f>
        <v>0</v>
      </c>
      <c r="H40" s="111"/>
      <c r="I40" s="111"/>
      <c r="J40" s="111"/>
      <c r="K40" s="113">
        <f t="shared" si="4"/>
        <v>0</v>
      </c>
      <c r="N40" s="91"/>
    </row>
    <row r="41" spans="1:14" s="119" customFormat="1" ht="19.5" thickBot="1">
      <c r="A41" s="145" t="s">
        <v>21</v>
      </c>
      <c r="B41" s="111">
        <f>SUM(B42:B44)</f>
        <v>0</v>
      </c>
      <c r="C41" s="111">
        <f>SUM(C42:C44)</f>
        <v>0</v>
      </c>
      <c r="D41" s="111">
        <f>SUM(D42:D44)</f>
        <v>0</v>
      </c>
      <c r="E41" s="111">
        <f>SUM(E42:E44)</f>
        <v>0</v>
      </c>
      <c r="F41" s="111" t="s">
        <v>108</v>
      </c>
      <c r="G41" s="114" t="s">
        <v>108</v>
      </c>
      <c r="H41" s="111" t="s">
        <v>108</v>
      </c>
      <c r="I41" s="111" t="s">
        <v>108</v>
      </c>
      <c r="J41" s="111" t="s">
        <v>108</v>
      </c>
      <c r="K41" s="166">
        <f>SUM(B41:E41)</f>
        <v>0</v>
      </c>
      <c r="N41" s="313"/>
    </row>
    <row r="42" spans="1:14" s="119" customFormat="1" ht="19.5" thickBot="1">
      <c r="A42" s="140" t="s">
        <v>32</v>
      </c>
      <c r="B42" s="111"/>
      <c r="C42" s="111"/>
      <c r="D42" s="111"/>
      <c r="E42" s="111"/>
      <c r="F42" s="111" t="s">
        <v>108</v>
      </c>
      <c r="G42" s="114" t="s">
        <v>108</v>
      </c>
      <c r="H42" s="111" t="s">
        <v>108</v>
      </c>
      <c r="I42" s="111" t="s">
        <v>108</v>
      </c>
      <c r="J42" s="111" t="s">
        <v>108</v>
      </c>
      <c r="K42" s="146">
        <f t="shared" si="4"/>
        <v>0</v>
      </c>
      <c r="N42" s="313"/>
    </row>
    <row r="43" spans="1:14" s="119" customFormat="1" ht="19.5" thickBot="1">
      <c r="A43" s="143" t="s">
        <v>89</v>
      </c>
      <c r="B43" s="111"/>
      <c r="C43" s="111"/>
      <c r="D43" s="111"/>
      <c r="E43" s="111"/>
      <c r="F43" s="111" t="s">
        <v>108</v>
      </c>
      <c r="G43" s="114" t="s">
        <v>108</v>
      </c>
      <c r="H43" s="111" t="s">
        <v>108</v>
      </c>
      <c r="I43" s="111" t="s">
        <v>108</v>
      </c>
      <c r="J43" s="111" t="s">
        <v>108</v>
      </c>
      <c r="K43" s="146">
        <f t="shared" si="4"/>
        <v>0</v>
      </c>
      <c r="N43" s="125"/>
    </row>
    <row r="44" spans="1:14" s="119" customFormat="1" ht="19.5" thickBot="1">
      <c r="A44" s="140" t="s">
        <v>81</v>
      </c>
      <c r="B44" s="111"/>
      <c r="C44" s="111"/>
      <c r="D44" s="111"/>
      <c r="E44" s="111"/>
      <c r="F44" s="111" t="s">
        <v>108</v>
      </c>
      <c r="G44" s="114" t="s">
        <v>108</v>
      </c>
      <c r="H44" s="111" t="s">
        <v>108</v>
      </c>
      <c r="I44" s="111" t="s">
        <v>108</v>
      </c>
      <c r="J44" s="111" t="s">
        <v>108</v>
      </c>
      <c r="K44" s="146">
        <f t="shared" si="4"/>
        <v>0</v>
      </c>
      <c r="N44" s="74"/>
    </row>
    <row r="45" spans="1:79" s="110" customFormat="1" ht="19.5" thickBot="1">
      <c r="A45" s="139" t="s">
        <v>36</v>
      </c>
      <c r="B45" s="115">
        <f>SUM(B27:B40)</f>
        <v>0</v>
      </c>
      <c r="C45" s="115">
        <f aca="true" t="shared" si="6" ref="C45:J45">SUM(C27:C40)</f>
        <v>0</v>
      </c>
      <c r="D45" s="115">
        <f t="shared" si="6"/>
        <v>0</v>
      </c>
      <c r="E45" s="115">
        <f t="shared" si="6"/>
        <v>0</v>
      </c>
      <c r="F45" s="115">
        <f t="shared" si="6"/>
        <v>0</v>
      </c>
      <c r="G45" s="115">
        <f t="shared" si="6"/>
        <v>0</v>
      </c>
      <c r="H45" s="115">
        <f t="shared" si="6"/>
        <v>0</v>
      </c>
      <c r="I45" s="115">
        <f t="shared" si="6"/>
        <v>0</v>
      </c>
      <c r="J45" s="115">
        <f t="shared" si="6"/>
        <v>0</v>
      </c>
      <c r="K45" s="115">
        <f>SUM(G45,H45,I45,J45)+K41</f>
        <v>0</v>
      </c>
      <c r="L45" s="119"/>
      <c r="M45" s="119"/>
      <c r="N45" s="96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</row>
    <row r="46" spans="1:14" s="110" customFormat="1" ht="19.5" thickBot="1">
      <c r="A46" s="329" t="s">
        <v>173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1"/>
      <c r="N46" s="91"/>
    </row>
    <row r="47" spans="1:14" ht="19.5" thickBot="1">
      <c r="A47" s="141" t="s">
        <v>32</v>
      </c>
      <c r="B47" s="111"/>
      <c r="C47" s="112"/>
      <c r="D47" s="112"/>
      <c r="E47" s="112"/>
      <c r="F47" s="112"/>
      <c r="G47" s="146">
        <f>SUM(B47:F47)</f>
        <v>0</v>
      </c>
      <c r="H47" s="168"/>
      <c r="I47" s="168"/>
      <c r="J47" s="168"/>
      <c r="K47" s="113">
        <f>SUM(G47,H47,I47,J47)</f>
        <v>0</v>
      </c>
      <c r="N47" s="91"/>
    </row>
    <row r="48" spans="1:14" ht="19.5" thickBot="1">
      <c r="A48" s="126" t="s">
        <v>58</v>
      </c>
      <c r="B48" s="111"/>
      <c r="C48" s="111"/>
      <c r="D48" s="111"/>
      <c r="E48" s="111"/>
      <c r="F48" s="111"/>
      <c r="G48" s="146">
        <f>SUM(B48:F48)</f>
        <v>0</v>
      </c>
      <c r="H48" s="168"/>
      <c r="I48" s="168"/>
      <c r="J48" s="168"/>
      <c r="K48" s="113">
        <f>SUM(G48,H48,I48,J48)</f>
        <v>0</v>
      </c>
      <c r="N48" s="91"/>
    </row>
    <row r="49" spans="1:14" ht="19.5" thickBot="1">
      <c r="A49" s="140" t="s">
        <v>35</v>
      </c>
      <c r="B49" s="111"/>
      <c r="C49" s="111"/>
      <c r="D49" s="111"/>
      <c r="E49" s="111"/>
      <c r="F49" s="111"/>
      <c r="G49" s="146">
        <f>SUM(B49:F49)</f>
        <v>0</v>
      </c>
      <c r="H49" s="168"/>
      <c r="I49" s="168"/>
      <c r="J49" s="168"/>
      <c r="K49" s="113">
        <f>SUM(G49,H49,I49,J49)</f>
        <v>0</v>
      </c>
      <c r="N49" s="91"/>
    </row>
    <row r="50" spans="1:14" ht="19.5" thickBot="1">
      <c r="A50" s="144" t="s">
        <v>21</v>
      </c>
      <c r="B50" s="112">
        <f>SUM(B51:B52)</f>
        <v>0</v>
      </c>
      <c r="C50" s="112">
        <f>SUM(C51:C52)</f>
        <v>0</v>
      </c>
      <c r="D50" s="112">
        <f>SUM(D51:D52)</f>
        <v>0</v>
      </c>
      <c r="E50" s="112">
        <f>SUM(E51:E52)</f>
        <v>0</v>
      </c>
      <c r="F50" s="112" t="s">
        <v>108</v>
      </c>
      <c r="G50" s="112" t="s">
        <v>108</v>
      </c>
      <c r="H50" s="112" t="s">
        <v>108</v>
      </c>
      <c r="I50" s="112" t="s">
        <v>108</v>
      </c>
      <c r="J50" s="112" t="s">
        <v>108</v>
      </c>
      <c r="K50" s="166">
        <f>SUM(B50:E50)</f>
        <v>0</v>
      </c>
      <c r="N50" s="94"/>
    </row>
    <row r="51" spans="1:14" ht="19.5" thickBot="1">
      <c r="A51" s="140" t="s">
        <v>32</v>
      </c>
      <c r="B51" s="112"/>
      <c r="C51" s="112"/>
      <c r="D51" s="112"/>
      <c r="E51" s="112"/>
      <c r="F51" s="112" t="s">
        <v>108</v>
      </c>
      <c r="G51" s="112" t="s">
        <v>108</v>
      </c>
      <c r="H51" s="112" t="s">
        <v>108</v>
      </c>
      <c r="I51" s="112" t="s">
        <v>108</v>
      </c>
      <c r="J51" s="112" t="s">
        <v>108</v>
      </c>
      <c r="K51" s="146">
        <f>SUM(G51,H51,I51,J51)</f>
        <v>0</v>
      </c>
      <c r="N51" s="127"/>
    </row>
    <row r="52" spans="1:14" ht="19.5" thickBot="1">
      <c r="A52" s="141" t="s">
        <v>35</v>
      </c>
      <c r="B52" s="112"/>
      <c r="C52" s="112"/>
      <c r="D52" s="112"/>
      <c r="E52" s="112"/>
      <c r="F52" s="112" t="s">
        <v>108</v>
      </c>
      <c r="G52" s="112" t="s">
        <v>108</v>
      </c>
      <c r="H52" s="112" t="s">
        <v>108</v>
      </c>
      <c r="I52" s="112" t="s">
        <v>108</v>
      </c>
      <c r="J52" s="112" t="s">
        <v>108</v>
      </c>
      <c r="K52" s="146">
        <f>SUM(G52,H52,I52,J52)</f>
        <v>0</v>
      </c>
      <c r="N52" s="94"/>
    </row>
    <row r="53" spans="1:14" s="110" customFormat="1" ht="19.5" thickBot="1">
      <c r="A53" s="139" t="s">
        <v>174</v>
      </c>
      <c r="B53" s="115">
        <f>SUM(B47:B49)</f>
        <v>0</v>
      </c>
      <c r="C53" s="115">
        <f>SUM(C47:C49)</f>
        <v>0</v>
      </c>
      <c r="D53" s="115">
        <f>SUM(D47:D49)</f>
        <v>0</v>
      </c>
      <c r="E53" s="115">
        <f>SUM(E47:E49)</f>
        <v>0</v>
      </c>
      <c r="F53" s="115">
        <f>SUM(F47:F49)</f>
        <v>0</v>
      </c>
      <c r="G53" s="115">
        <f>SUM(B53:F53)</f>
        <v>0</v>
      </c>
      <c r="H53" s="115">
        <f>SUM(H47:H49)</f>
        <v>0</v>
      </c>
      <c r="I53" s="115">
        <f>SUM(I47:I49)</f>
        <v>0</v>
      </c>
      <c r="J53" s="115">
        <f>SUM(J47:J49)</f>
        <v>0</v>
      </c>
      <c r="K53" s="115">
        <f>SUM(G53,H53,I53,J53)+K50</f>
        <v>0</v>
      </c>
      <c r="N53" s="91"/>
    </row>
    <row r="54" spans="1:11" ht="19.5" thickBot="1">
      <c r="A54" s="144"/>
      <c r="B54" s="113"/>
      <c r="C54" s="113"/>
      <c r="D54" s="113"/>
      <c r="E54" s="113"/>
      <c r="F54" s="113"/>
      <c r="G54" s="113"/>
      <c r="H54" s="113"/>
      <c r="I54" s="113"/>
      <c r="J54" s="113"/>
      <c r="K54" s="113"/>
    </row>
    <row r="55" spans="1:13" s="110" customFormat="1" ht="19.5" thickBot="1">
      <c r="A55" s="139" t="s">
        <v>37</v>
      </c>
      <c r="B55" s="115">
        <f>SUM(B9,B25,B45,B53)</f>
        <v>0</v>
      </c>
      <c r="C55" s="115">
        <f>SUM(C9,C25,C45,C53)</f>
        <v>0</v>
      </c>
      <c r="D55" s="115">
        <f>SUM(D9,D25,D45,D53)</f>
        <v>0</v>
      </c>
      <c r="E55" s="115">
        <f>SUM(E9,E25,E45,E53)</f>
        <v>0</v>
      </c>
      <c r="F55" s="115">
        <f>SUM(F9,F25,F45,F53)</f>
        <v>0</v>
      </c>
      <c r="G55" s="115">
        <f>SUM(G9+G25,G45,G53)</f>
        <v>0</v>
      </c>
      <c r="H55" s="115">
        <f>SUM(H9,H25,H45,H53)</f>
        <v>0</v>
      </c>
      <c r="I55" s="115">
        <f>SUM(I9,I25,I45,I53)</f>
        <v>0</v>
      </c>
      <c r="J55" s="115">
        <f>SUM(J9,J25,J45,J53)</f>
        <v>0</v>
      </c>
      <c r="K55" s="115">
        <f>K9+K25+K45+K53</f>
        <v>0</v>
      </c>
      <c r="M55" s="97"/>
    </row>
    <row r="56" spans="1:11" ht="19.5" thickBot="1">
      <c r="A56" s="139" t="s">
        <v>199</v>
      </c>
      <c r="B56" s="115">
        <f>B20+B41+B50</f>
        <v>0</v>
      </c>
      <c r="C56" s="115">
        <f>C20+C41+C50</f>
        <v>0</v>
      </c>
      <c r="D56" s="115">
        <f>D20+D41+D50</f>
        <v>0</v>
      </c>
      <c r="E56" s="115">
        <f>E20+E41+E50</f>
        <v>0</v>
      </c>
      <c r="F56" s="115" t="s">
        <v>108</v>
      </c>
      <c r="G56" s="115" t="s">
        <v>108</v>
      </c>
      <c r="H56" s="115" t="s">
        <v>108</v>
      </c>
      <c r="I56" s="115" t="s">
        <v>108</v>
      </c>
      <c r="J56" s="115" t="s">
        <v>108</v>
      </c>
      <c r="K56" s="115">
        <f>SUM(B56:E56)</f>
        <v>0</v>
      </c>
    </row>
    <row r="57" spans="1:11" ht="18.75">
      <c r="A57" s="280" t="s">
        <v>148</v>
      </c>
      <c r="B57" s="280"/>
      <c r="C57" s="280"/>
      <c r="D57" s="280"/>
      <c r="E57" s="280"/>
      <c r="F57" s="280"/>
      <c r="G57" s="280"/>
      <c r="H57" s="280"/>
      <c r="I57" s="280"/>
      <c r="J57" s="280"/>
      <c r="K57" s="280"/>
    </row>
  </sheetData>
  <sheetProtection/>
  <mergeCells count="18">
    <mergeCell ref="N23:N24"/>
    <mergeCell ref="N41:N42"/>
    <mergeCell ref="A57:K57"/>
    <mergeCell ref="A1:K1"/>
    <mergeCell ref="A2:A5"/>
    <mergeCell ref="C2:J2"/>
    <mergeCell ref="K2:K5"/>
    <mergeCell ref="G3:G5"/>
    <mergeCell ref="H3:I3"/>
    <mergeCell ref="H4:I4"/>
    <mergeCell ref="A26:K26"/>
    <mergeCell ref="A46:K46"/>
    <mergeCell ref="B4:B5"/>
    <mergeCell ref="C4:C5"/>
    <mergeCell ref="D4:D5"/>
    <mergeCell ref="E4:E5"/>
    <mergeCell ref="F4:F5"/>
    <mergeCell ref="A10:K10"/>
  </mergeCells>
  <printOptions horizontalCentered="1"/>
  <pageMargins left="0.7874015748031497" right="0.7874015748031497" top="0.1968503937007874" bottom="0.5118110236220472" header="0.1968503937007874" footer="0.5118110236220472"/>
  <pageSetup horizontalDpi="600" verticalDpi="6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54"/>
  <sheetViews>
    <sheetView view="pageBreakPreview" zoomScale="120" zoomScaleSheetLayoutView="120" zoomScalePageLayoutView="0" workbookViewId="0" topLeftCell="A31">
      <selection activeCell="D53" sqref="D53"/>
    </sheetView>
  </sheetViews>
  <sheetFormatPr defaultColWidth="9.00390625" defaultRowHeight="12.75"/>
  <cols>
    <col min="1" max="1" width="73.25390625" style="20" customWidth="1"/>
    <col min="2" max="2" width="13.375" style="12" customWidth="1"/>
    <col min="3" max="3" width="12.375" style="12" customWidth="1"/>
    <col min="4" max="4" width="16.25390625" style="12" customWidth="1"/>
    <col min="5" max="6" width="9.125" style="12" customWidth="1"/>
    <col min="7" max="7" width="65.375" style="12" customWidth="1"/>
    <col min="8" max="16384" width="9.125" style="12" customWidth="1"/>
  </cols>
  <sheetData>
    <row r="1" spans="1:4" ht="12.75">
      <c r="A1" s="335" t="s">
        <v>144</v>
      </c>
      <c r="B1" s="335"/>
      <c r="C1" s="335"/>
      <c r="D1" s="335"/>
    </row>
    <row r="2" ht="13.5" thickBot="1"/>
    <row r="3" spans="1:7" ht="16.5" thickBot="1">
      <c r="A3" s="307" t="s">
        <v>0</v>
      </c>
      <c r="B3" s="333" t="s">
        <v>1</v>
      </c>
      <c r="C3" s="334"/>
      <c r="D3" s="299" t="s">
        <v>2</v>
      </c>
      <c r="G3" s="75"/>
    </row>
    <row r="4" spans="1:7" ht="16.5" thickBot="1">
      <c r="A4" s="308"/>
      <c r="B4" s="21" t="s">
        <v>3</v>
      </c>
      <c r="C4" s="21" t="s">
        <v>4</v>
      </c>
      <c r="D4" s="300"/>
      <c r="G4" s="75"/>
    </row>
    <row r="5" spans="1:7" ht="16.5" thickBot="1">
      <c r="A5" s="17" t="s">
        <v>91</v>
      </c>
      <c r="B5" s="85">
        <f>'Чисельність стаціонар'!F7</f>
        <v>0</v>
      </c>
      <c r="C5" s="85">
        <f>'Чисельність заочка'!G7</f>
        <v>0</v>
      </c>
      <c r="D5" s="84">
        <f aca="true" t="shared" si="0" ref="D5:D17">SUM(B5:C5)</f>
        <v>0</v>
      </c>
      <c r="G5" s="76"/>
    </row>
    <row r="6" spans="1:7" ht="16.5" thickBot="1">
      <c r="A6" s="17" t="s">
        <v>92</v>
      </c>
      <c r="B6" s="85">
        <f>'Чисельність стаціонар'!F8</f>
        <v>0</v>
      </c>
      <c r="C6" s="85">
        <f>'Чисельність заочка'!G8</f>
        <v>0</v>
      </c>
      <c r="D6" s="84">
        <f t="shared" si="0"/>
        <v>0</v>
      </c>
      <c r="G6" s="76"/>
    </row>
    <row r="7" spans="1:7" ht="16.5" thickBot="1">
      <c r="A7" s="87" t="s">
        <v>90</v>
      </c>
      <c r="B7" s="88">
        <f>SUM(B5:B6)</f>
        <v>0</v>
      </c>
      <c r="C7" s="88">
        <f>SUM(C5:C6)</f>
        <v>0</v>
      </c>
      <c r="D7" s="88">
        <f>SUM(D5:D6)</f>
        <v>0</v>
      </c>
      <c r="G7" s="77"/>
    </row>
    <row r="8" spans="1:7" ht="16.5" thickBot="1">
      <c r="A8" s="6" t="s">
        <v>8</v>
      </c>
      <c r="B8" s="85">
        <f>'Чисельність стаціонар'!F11+'Чисельність стаціонар'!F27+'Чисельність стаціонар'!F47</f>
        <v>0</v>
      </c>
      <c r="C8" s="85">
        <f>'Чисельність заочка'!G11+'Чисельність заочка'!G27+'Чисельність заочка'!G47</f>
        <v>0</v>
      </c>
      <c r="D8" s="84">
        <f t="shared" si="0"/>
        <v>0</v>
      </c>
      <c r="G8" s="65"/>
    </row>
    <row r="9" spans="1:7" ht="19.5" customHeight="1" thickBot="1">
      <c r="A9" s="11" t="s">
        <v>196</v>
      </c>
      <c r="B9" s="85">
        <f>'Чисельність стаціонар'!F28</f>
        <v>0</v>
      </c>
      <c r="C9" s="85">
        <f>'Чисельність заочка'!G28</f>
        <v>0</v>
      </c>
      <c r="D9" s="84">
        <f t="shared" si="0"/>
        <v>0</v>
      </c>
      <c r="G9" s="78"/>
    </row>
    <row r="10" spans="1:7" ht="16.5" thickBot="1">
      <c r="A10" s="6" t="s">
        <v>11</v>
      </c>
      <c r="B10" s="86">
        <f>'Чисельність стаціонар'!F12+'Чисельність стаціонар'!F29+'Чисельність стаціонар'!F48</f>
        <v>0</v>
      </c>
      <c r="C10" s="21">
        <f>'Чисельність заочка'!G12+'Чисельність заочка'!G29+'Чисельність заочка'!G48</f>
        <v>0</v>
      </c>
      <c r="D10" s="84">
        <f t="shared" si="0"/>
        <v>0</v>
      </c>
      <c r="G10" s="65"/>
    </row>
    <row r="11" spans="1:7" ht="16.5" thickBot="1">
      <c r="A11" s="6" t="s">
        <v>117</v>
      </c>
      <c r="B11" s="85">
        <f>'Чисельність стаціонар'!F13+'Чисельність стаціонар'!F30</f>
        <v>0</v>
      </c>
      <c r="C11" s="21">
        <f>'Чисельність заочка'!G13+'Чисельність заочка'!G30</f>
        <v>0</v>
      </c>
      <c r="D11" s="84">
        <f t="shared" si="0"/>
        <v>0</v>
      </c>
      <c r="G11" s="65"/>
    </row>
    <row r="12" spans="1:7" ht="16.5" thickBot="1">
      <c r="A12" s="6" t="s">
        <v>10</v>
      </c>
      <c r="B12" s="85">
        <f>'Чисельність стаціонар'!F14+'Чисельність стаціонар'!F31+'Чисельність стаціонар'!F49</f>
        <v>0</v>
      </c>
      <c r="C12" s="21">
        <f>'Чисельність заочка'!G14+'Чисельність заочка'!G31+'Чисельність заочка'!G49</f>
        <v>0</v>
      </c>
      <c r="D12" s="84">
        <f t="shared" si="0"/>
        <v>0</v>
      </c>
      <c r="G12" s="65"/>
    </row>
    <row r="13" spans="1:7" ht="16.5" thickBot="1">
      <c r="A13" s="6" t="s">
        <v>9</v>
      </c>
      <c r="B13" s="86">
        <f>'Чисельність стаціонар'!F15+'Чисельність стаціонар'!F32</f>
        <v>0</v>
      </c>
      <c r="C13" s="21">
        <f>'Чисельність заочка'!G15+'Чисельність заочка'!G32</f>
        <v>0</v>
      </c>
      <c r="D13" s="84">
        <f t="shared" si="0"/>
        <v>0</v>
      </c>
      <c r="G13" s="65"/>
    </row>
    <row r="14" spans="1:7" ht="16.5" thickBot="1">
      <c r="A14" s="6" t="s">
        <v>62</v>
      </c>
      <c r="B14" s="85">
        <f>'Чисельність стаціонар'!F16+'Чисельність стаціонар'!F33</f>
        <v>0</v>
      </c>
      <c r="C14" s="21">
        <f>'Чисельність заочка'!G16+'Чисельність заочка'!G33</f>
        <v>0</v>
      </c>
      <c r="D14" s="84">
        <f t="shared" si="0"/>
        <v>0</v>
      </c>
      <c r="G14" s="65"/>
    </row>
    <row r="15" spans="1:7" ht="16.5" thickBot="1">
      <c r="A15" s="6" t="s">
        <v>12</v>
      </c>
      <c r="B15" s="85">
        <f>'Чисельність стаціонар'!F34</f>
        <v>0</v>
      </c>
      <c r="C15" s="21">
        <f>'Чисельність заочка'!G34</f>
        <v>0</v>
      </c>
      <c r="D15" s="84">
        <f t="shared" si="0"/>
        <v>0</v>
      </c>
      <c r="G15" s="65"/>
    </row>
    <row r="16" spans="1:7" ht="16.5" thickBot="1">
      <c r="A16" s="6" t="s">
        <v>56</v>
      </c>
      <c r="B16" s="85">
        <f>'Чисельність стаціонар'!F35</f>
        <v>0</v>
      </c>
      <c r="C16" s="21">
        <f>'Чисельність заочка'!G35</f>
        <v>0</v>
      </c>
      <c r="D16" s="84">
        <f t="shared" si="0"/>
        <v>0</v>
      </c>
      <c r="G16" s="65"/>
    </row>
    <row r="17" spans="1:7" ht="16.5" thickBot="1">
      <c r="A17" s="6" t="s">
        <v>93</v>
      </c>
      <c r="B17" s="167">
        <f>'Чисельність стаціонар'!F40</f>
        <v>0</v>
      </c>
      <c r="C17" s="167">
        <f>'Чисельність заочка'!G40</f>
        <v>0</v>
      </c>
      <c r="D17" s="84">
        <f t="shared" si="0"/>
        <v>0</v>
      </c>
      <c r="G17" s="65"/>
    </row>
    <row r="18" spans="1:7" ht="17.25" customHeight="1" thickBot="1">
      <c r="A18" s="6" t="s">
        <v>189</v>
      </c>
      <c r="B18" s="85">
        <f>'Чисельність стаціонар'!F19</f>
        <v>0</v>
      </c>
      <c r="C18" s="21">
        <f>'Чисельність заочка'!G19</f>
        <v>0</v>
      </c>
      <c r="D18" s="84">
        <f>SUM(B18:C18)</f>
        <v>0</v>
      </c>
      <c r="G18" s="65"/>
    </row>
    <row r="19" spans="1:7" ht="16.5" thickBot="1">
      <c r="A19" s="87" t="s">
        <v>13</v>
      </c>
      <c r="B19" s="88">
        <f>SUM(B8:B18)</f>
        <v>0</v>
      </c>
      <c r="C19" s="88">
        <f>SUM(C8:C18)</f>
        <v>0</v>
      </c>
      <c r="D19" s="88">
        <f>SUM(D8:D18)</f>
        <v>0</v>
      </c>
      <c r="G19" s="79"/>
    </row>
    <row r="20" spans="1:7" ht="16.5" thickBot="1">
      <c r="A20" s="10" t="s">
        <v>14</v>
      </c>
      <c r="B20" s="85">
        <f>'Чисельність стаціонар'!G11+'Чисельність стаціонар'!G27+'Чисельність стаціонар'!G47</f>
        <v>0</v>
      </c>
      <c r="C20" s="85">
        <f>'Чисельність заочка'!H11+'Чисельність заочка'!H27+'Чисельність заочка'!H47</f>
        <v>0</v>
      </c>
      <c r="D20" s="84">
        <f aca="true" t="shared" si="1" ref="D20:D29">SUM(B20:C20)</f>
        <v>0</v>
      </c>
      <c r="G20" s="79"/>
    </row>
    <row r="21" spans="1:7" ht="16.5" thickBot="1">
      <c r="A21" s="10" t="s">
        <v>72</v>
      </c>
      <c r="B21" s="85">
        <f>'Чисельність стаціонар'!G12+'Чисельність стаціонар'!G29+'Чисельність стаціонар'!G48</f>
        <v>0</v>
      </c>
      <c r="C21" s="85">
        <f>'Чисельність заочка'!H12+'Чисельність заочка'!H29+'Чисельність заочка'!H48</f>
        <v>0</v>
      </c>
      <c r="D21" s="84">
        <f t="shared" si="1"/>
        <v>0</v>
      </c>
      <c r="G21" s="79"/>
    </row>
    <row r="22" spans="1:7" ht="16.5" thickBot="1">
      <c r="A22" s="10" t="s">
        <v>74</v>
      </c>
      <c r="B22" s="85">
        <f>'Чисельність стаціонар'!G13+'Чисельність стаціонар'!G30</f>
        <v>0</v>
      </c>
      <c r="C22" s="85">
        <f>'Чисельність заочка'!H13+'Чисельність заочка'!H30</f>
        <v>0</v>
      </c>
      <c r="D22" s="84">
        <f t="shared" si="1"/>
        <v>0</v>
      </c>
      <c r="G22" s="79"/>
    </row>
    <row r="23" spans="1:7" ht="16.5" thickBot="1">
      <c r="A23" s="10" t="s">
        <v>15</v>
      </c>
      <c r="B23" s="85">
        <f>'Чисельність стаціонар'!G14+'Чисельність стаціонар'!G31+'Чисельність стаціонар'!G49</f>
        <v>0</v>
      </c>
      <c r="C23" s="85">
        <f>'Чисельність заочка'!H14+'Чисельність заочка'!H31+'Чисельність заочка'!H49</f>
        <v>0</v>
      </c>
      <c r="D23" s="84">
        <f t="shared" si="1"/>
        <v>0</v>
      </c>
      <c r="G23" s="79"/>
    </row>
    <row r="24" spans="1:7" ht="16.5" thickBot="1">
      <c r="A24" s="10" t="s">
        <v>154</v>
      </c>
      <c r="B24" s="85">
        <f>'Чисельність стаціонар'!G15</f>
        <v>0</v>
      </c>
      <c r="C24" s="85">
        <f>'Чисельність заочка'!H15</f>
        <v>0</v>
      </c>
      <c r="D24" s="84">
        <f t="shared" si="1"/>
        <v>0</v>
      </c>
      <c r="G24" s="79"/>
    </row>
    <row r="25" spans="1:7" ht="16.5" thickBot="1">
      <c r="A25" s="10" t="s">
        <v>155</v>
      </c>
      <c r="B25" s="85">
        <f>'Чисельність стаціонар'!G32</f>
        <v>0</v>
      </c>
      <c r="C25" s="85">
        <f>'Чисельність заочка'!H32</f>
        <v>0</v>
      </c>
      <c r="D25" s="84">
        <f t="shared" si="1"/>
        <v>0</v>
      </c>
      <c r="G25" s="65"/>
    </row>
    <row r="26" spans="1:7" ht="16.5" thickBot="1">
      <c r="A26" s="10" t="s">
        <v>152</v>
      </c>
      <c r="B26" s="85">
        <f>'Чисельність стаціонар'!G18</f>
        <v>0</v>
      </c>
      <c r="C26" s="85">
        <f>'Чисельність заочка'!H18</f>
        <v>0</v>
      </c>
      <c r="D26" s="84">
        <f>SUM(B26:C26)</f>
        <v>0</v>
      </c>
      <c r="G26" s="79"/>
    </row>
    <row r="27" spans="1:7" ht="16.5" customHeight="1" thickBot="1">
      <c r="A27" s="10" t="s">
        <v>71</v>
      </c>
      <c r="B27" s="85">
        <f>'Чисельність стаціонар'!G36</f>
        <v>0</v>
      </c>
      <c r="C27" s="85">
        <f>'Чисельність заочка'!H36</f>
        <v>0</v>
      </c>
      <c r="D27" s="84">
        <f t="shared" si="1"/>
        <v>0</v>
      </c>
      <c r="G27" s="79"/>
    </row>
    <row r="28" spans="1:7" ht="16.5" thickBot="1">
      <c r="A28" s="10" t="s">
        <v>77</v>
      </c>
      <c r="B28" s="85">
        <f>'Чисельність стаціонар'!G39</f>
        <v>0</v>
      </c>
      <c r="C28" s="85">
        <f>'Чисельність заочка'!H39</f>
        <v>0</v>
      </c>
      <c r="D28" s="84">
        <f t="shared" si="1"/>
        <v>0</v>
      </c>
      <c r="G28" s="77"/>
    </row>
    <row r="29" spans="1:7" ht="16.5" thickBot="1">
      <c r="A29" s="6" t="s">
        <v>113</v>
      </c>
      <c r="B29" s="85">
        <f>'Чисельність стаціонар'!G16+'Чисельність стаціонар'!G33</f>
        <v>0</v>
      </c>
      <c r="C29" s="85">
        <f>'Чисельність заочка'!H16+'Чисельність заочка'!H33</f>
        <v>0</v>
      </c>
      <c r="D29" s="84">
        <f t="shared" si="1"/>
        <v>0</v>
      </c>
      <c r="G29" s="65"/>
    </row>
    <row r="30" spans="1:7" ht="16.5" thickBot="1">
      <c r="A30" s="87" t="s">
        <v>16</v>
      </c>
      <c r="B30" s="88">
        <f>SUM(B20:B29)</f>
        <v>0</v>
      </c>
      <c r="C30" s="88">
        <f>SUM(C20:C29)</f>
        <v>0</v>
      </c>
      <c r="D30" s="88">
        <f>SUM(D20:D29)</f>
        <v>0</v>
      </c>
      <c r="G30" s="65"/>
    </row>
    <row r="31" spans="1:7" ht="16.5" thickBot="1">
      <c r="A31" s="6" t="s">
        <v>17</v>
      </c>
      <c r="B31" s="85">
        <f>'Чисельність стаціонар'!H11+'Чисельність стаціонар'!I11+'Чисельність стаціонар'!H27+'Чисельність стаціонар'!I27+'Чисельність стаціонар'!H47+'Чисельність стаціонар'!I47</f>
        <v>0</v>
      </c>
      <c r="C31" s="85">
        <f>'Чисельність заочка'!I11+'Чисельність заочка'!J11+'Чисельність заочка'!I27+'Чисельність заочка'!J27+'Чисельність заочка'!I47+'Чисельність заочка'!J47</f>
        <v>0</v>
      </c>
      <c r="D31" s="84">
        <f aca="true" t="shared" si="2" ref="D31:D42">SUM(B31:C31)</f>
        <v>0</v>
      </c>
      <c r="G31" s="65"/>
    </row>
    <row r="32" spans="1:7" ht="16.5" thickBot="1">
      <c r="A32" s="6" t="s">
        <v>73</v>
      </c>
      <c r="B32" s="85">
        <f>'Чисельність стаціонар'!H17+'Чисельність стаціонар'!I17</f>
        <v>0</v>
      </c>
      <c r="C32" s="85">
        <f>'Чисельність заочка'!I17+'Чисельність заочка'!J17</f>
        <v>0</v>
      </c>
      <c r="D32" s="84">
        <f t="shared" si="2"/>
        <v>0</v>
      </c>
      <c r="G32" s="65"/>
    </row>
    <row r="33" spans="1:7" ht="16.5" thickBot="1">
      <c r="A33" s="6" t="s">
        <v>75</v>
      </c>
      <c r="B33" s="85">
        <f>'Чисельність стаціонар'!H12+'Чисельність стаціонар'!I12+'Чисельність стаціонар'!H29+'Чисельність стаціонар'!I29+'Чисельність стаціонар'!H48+'Чисельність стаціонар'!I48</f>
        <v>0</v>
      </c>
      <c r="C33" s="85">
        <f>'Чисельність заочка'!I12+'Чисельність заочка'!J12+'Чисельність заочка'!I29+'Чисельність заочка'!J29+'Чисельність заочка'!I48+'Чисельність заочка'!J48</f>
        <v>0</v>
      </c>
      <c r="D33" s="84">
        <f t="shared" si="2"/>
        <v>0</v>
      </c>
      <c r="G33" s="65"/>
    </row>
    <row r="34" spans="1:7" ht="16.5" thickBot="1">
      <c r="A34" s="6" t="s">
        <v>76</v>
      </c>
      <c r="B34" s="85">
        <f>'Чисельність стаціонар'!H18+'Чисельність стаціонар'!I18</f>
        <v>0</v>
      </c>
      <c r="C34" s="85">
        <f>'Чисельність заочка'!I18+'Чисельність заочка'!J18</f>
        <v>0</v>
      </c>
      <c r="D34" s="84">
        <f t="shared" si="2"/>
        <v>0</v>
      </c>
      <c r="G34" s="65"/>
    </row>
    <row r="35" spans="1:7" ht="16.5" thickBot="1">
      <c r="A35" s="6" t="s">
        <v>122</v>
      </c>
      <c r="B35" s="85">
        <f>'Чисельність стаціонар'!H13+'Чисельність стаціонар'!I13+'Чисельність стаціонар'!H30+'Чисельність стаціонар'!I30</f>
        <v>0</v>
      </c>
      <c r="C35" s="85">
        <f>'Чисельність заочка'!I13+'Чисельність заочка'!J13+'Чисельність заочка'!I30+'Чисельність заочка'!J30</f>
        <v>0</v>
      </c>
      <c r="D35" s="84">
        <f t="shared" si="2"/>
        <v>0</v>
      </c>
      <c r="G35" s="65"/>
    </row>
    <row r="36" spans="1:7" ht="16.5" thickBot="1">
      <c r="A36" s="6" t="s">
        <v>95</v>
      </c>
      <c r="B36" s="85">
        <f>'Чисельність стаціонар'!H14+'Чисельність стаціонар'!I14+'Чисельність стаціонар'!H31+'Чисельність стаціонар'!I31+'Чисельність стаціонар'!H49+'Чисельність стаціонар'!I49</f>
        <v>0</v>
      </c>
      <c r="C36" s="85">
        <f>'Чисельність заочка'!I14+'Чисельність заочка'!J14+'Чисельність заочка'!I31+'Чисельність заочка'!J31+'Чисельність заочка'!I49+'Чисельність заочка'!J49</f>
        <v>0</v>
      </c>
      <c r="D36" s="84">
        <f t="shared" si="2"/>
        <v>0</v>
      </c>
      <c r="G36" s="65"/>
    </row>
    <row r="37" spans="1:7" ht="16.5" thickBot="1">
      <c r="A37" s="6" t="s">
        <v>156</v>
      </c>
      <c r="B37" s="85">
        <f>'Чисельність стаціонар'!H15+'Чисельність стаціонар'!I15</f>
        <v>0</v>
      </c>
      <c r="C37" s="85">
        <f>'Чисельність заочка'!I15+'Чисельність заочка'!J15</f>
        <v>0</v>
      </c>
      <c r="D37" s="84">
        <f t="shared" si="2"/>
        <v>0</v>
      </c>
      <c r="G37" s="65"/>
    </row>
    <row r="38" spans="1:7" ht="16.5" thickBot="1">
      <c r="A38" s="6" t="s">
        <v>157</v>
      </c>
      <c r="B38" s="85">
        <f>'Чисельність стаціонар'!H32+'Чисельність стаціонар'!I32</f>
        <v>0</v>
      </c>
      <c r="C38" s="85">
        <f>'Чисельність заочка'!I32+'Чисельність заочка'!J32</f>
        <v>0</v>
      </c>
      <c r="D38" s="84">
        <f t="shared" si="2"/>
        <v>0</v>
      </c>
      <c r="G38" s="65"/>
    </row>
    <row r="39" spans="1:7" ht="18.75" customHeight="1" thickBot="1">
      <c r="A39" s="6" t="s">
        <v>70</v>
      </c>
      <c r="B39" s="85">
        <f>'Чисельність стаціонар'!H36+'Чисельність стаціонар'!I36</f>
        <v>0</v>
      </c>
      <c r="C39" s="85">
        <f>'Чисельність заочка'!I36+'Чисельність заочка'!J36</f>
        <v>0</v>
      </c>
      <c r="D39" s="84">
        <f t="shared" si="2"/>
        <v>0</v>
      </c>
      <c r="G39" s="65"/>
    </row>
    <row r="40" spans="1:7" ht="16.5" thickBot="1">
      <c r="A40" s="6" t="s">
        <v>79</v>
      </c>
      <c r="B40" s="85">
        <f>'Чисельність стаціонар'!H37+'Чисельність стаціонар'!I37</f>
        <v>0</v>
      </c>
      <c r="C40" s="85">
        <f>'Чисельність заочка'!I37+'Чисельність заочка'!J37</f>
        <v>0</v>
      </c>
      <c r="D40" s="84">
        <f t="shared" si="2"/>
        <v>0</v>
      </c>
      <c r="G40" s="65"/>
    </row>
    <row r="41" spans="1:7" ht="16.5" thickBot="1">
      <c r="A41" s="6" t="s">
        <v>94</v>
      </c>
      <c r="B41" s="85">
        <f>'Чисельність стаціонар'!H38+'Чисельність стаціонар'!I38</f>
        <v>0</v>
      </c>
      <c r="C41" s="85">
        <f>'Чисельність заочка'!I38+'Чисельність заочка'!J38</f>
        <v>0</v>
      </c>
      <c r="D41" s="84">
        <f t="shared" si="2"/>
        <v>0</v>
      </c>
      <c r="G41" s="77"/>
    </row>
    <row r="42" spans="1:7" ht="16.5" thickBot="1">
      <c r="A42" s="6" t="s">
        <v>78</v>
      </c>
      <c r="B42" s="85">
        <f>'Чисельність стаціонар'!H39+'Чисельність стаціонар'!I39</f>
        <v>0</v>
      </c>
      <c r="C42" s="85">
        <f>'Чисельність заочка'!I39+'Чисельність заочка'!J39</f>
        <v>0</v>
      </c>
      <c r="D42" s="84">
        <f t="shared" si="2"/>
        <v>0</v>
      </c>
      <c r="G42" s="65"/>
    </row>
    <row r="43" spans="1:7" ht="16.5" thickBot="1">
      <c r="A43" s="87" t="s">
        <v>68</v>
      </c>
      <c r="B43" s="88">
        <f>SUM(B31:B42)</f>
        <v>0</v>
      </c>
      <c r="C43" s="88">
        <f>SUM(C31:C42)</f>
        <v>0</v>
      </c>
      <c r="D43" s="88">
        <f>SUM(D31:D42)</f>
        <v>0</v>
      </c>
      <c r="G43" s="65"/>
    </row>
    <row r="44" spans="1:7" ht="16.5" thickBot="1">
      <c r="A44" s="87" t="s">
        <v>38</v>
      </c>
      <c r="B44" s="88">
        <f>SUM(B45:B49)</f>
        <v>0</v>
      </c>
      <c r="C44" s="88">
        <f>SUM(C45:C49)</f>
        <v>0</v>
      </c>
      <c r="D44" s="88">
        <f>SUM(D45:D49)</f>
        <v>0</v>
      </c>
      <c r="G44" s="65"/>
    </row>
    <row r="45" spans="1:7" ht="16.5" thickBot="1">
      <c r="A45" s="6" t="s">
        <v>176</v>
      </c>
      <c r="B45" s="85">
        <f>'Чисельність стаціонар'!J21+'Чисельність стаціонар'!J42+'Чисельність стаціонар'!J51</f>
        <v>0</v>
      </c>
      <c r="C45" s="85">
        <f>'Чисельність заочка'!K21+'Чисельність заочка'!K42+'Чисельність заочка'!K51</f>
        <v>0</v>
      </c>
      <c r="D45" s="84">
        <f aca="true" t="shared" si="3" ref="D45:D50">SUM(B45:C45)</f>
        <v>0</v>
      </c>
      <c r="G45" s="65"/>
    </row>
    <row r="46" spans="1:7" ht="16.5" thickBot="1">
      <c r="A46" s="6" t="s">
        <v>177</v>
      </c>
      <c r="B46" s="85">
        <f>'Чисельність стаціонар'!J22</f>
        <v>0</v>
      </c>
      <c r="C46" s="85">
        <f>'Чисельність заочка'!K22</f>
        <v>0</v>
      </c>
      <c r="D46" s="84">
        <f t="shared" si="3"/>
        <v>0</v>
      </c>
      <c r="G46" s="65"/>
    </row>
    <row r="47" spans="1:7" ht="16.5" thickBot="1">
      <c r="A47" s="10" t="s">
        <v>149</v>
      </c>
      <c r="B47" s="21">
        <f>'Чисельність стаціонар'!J23+'Чисельність стаціонар'!J52</f>
        <v>0</v>
      </c>
      <c r="C47" s="21">
        <f>'Чисельність заочка'!K23+'Чисельність заочка'!K52</f>
        <v>0</v>
      </c>
      <c r="D47" s="31">
        <f t="shared" si="3"/>
        <v>0</v>
      </c>
      <c r="G47" s="77"/>
    </row>
    <row r="48" spans="1:7" ht="16.5" thickBot="1">
      <c r="A48" s="6" t="s">
        <v>81</v>
      </c>
      <c r="B48" s="21">
        <f>'Чисельність стаціонар'!J44</f>
        <v>0</v>
      </c>
      <c r="C48" s="21">
        <f>'Чисельність заочка'!K44</f>
        <v>0</v>
      </c>
      <c r="D48" s="31">
        <f t="shared" si="3"/>
        <v>0</v>
      </c>
      <c r="G48" s="77"/>
    </row>
    <row r="49" spans="1:7" ht="16.5" thickBot="1">
      <c r="A49" s="6" t="s">
        <v>178</v>
      </c>
      <c r="B49" s="85">
        <f>'Чисельність стаціонар'!J43</f>
        <v>0</v>
      </c>
      <c r="C49" s="85">
        <f>'Чисельність заочка'!K43</f>
        <v>0</v>
      </c>
      <c r="D49" s="84">
        <f t="shared" si="3"/>
        <v>0</v>
      </c>
      <c r="G49" s="80"/>
    </row>
    <row r="50" spans="1:7" ht="16.5" thickBot="1">
      <c r="A50" s="87" t="s">
        <v>179</v>
      </c>
      <c r="B50" s="88">
        <f>'Чисельність стаціонар'!J24</f>
        <v>0</v>
      </c>
      <c r="C50" s="88" t="s">
        <v>108</v>
      </c>
      <c r="D50" s="88">
        <f t="shared" si="3"/>
        <v>0</v>
      </c>
      <c r="G50" s="81"/>
    </row>
    <row r="51" spans="1:7" ht="16.5" thickBot="1">
      <c r="A51" s="89" t="s">
        <v>20</v>
      </c>
      <c r="B51" s="90">
        <f>SUM(B7,B19,B30,B43)</f>
        <v>0</v>
      </c>
      <c r="C51" s="90">
        <f>SUM(C7,C19,C30,C43)</f>
        <v>0</v>
      </c>
      <c r="D51" s="90">
        <f>SUM(D7,D19,D30,D43)</f>
        <v>0</v>
      </c>
      <c r="G51" s="82"/>
    </row>
    <row r="52" spans="1:7" ht="16.5" thickBot="1">
      <c r="A52" s="89" t="s">
        <v>198</v>
      </c>
      <c r="B52" s="90">
        <f>B44+B50</f>
        <v>0</v>
      </c>
      <c r="C52" s="90">
        <f>C44</f>
        <v>0</v>
      </c>
      <c r="D52" s="90">
        <f>B52+C52</f>
        <v>0</v>
      </c>
      <c r="G52" s="83"/>
    </row>
    <row r="53" ht="15.75">
      <c r="G53" s="82"/>
    </row>
    <row r="54" ht="12.75">
      <c r="G54" s="75"/>
    </row>
  </sheetData>
  <sheetProtection/>
  <mergeCells count="4">
    <mergeCell ref="A3:A4"/>
    <mergeCell ref="B3:C3"/>
    <mergeCell ref="D3:D4"/>
    <mergeCell ref="A1:D1"/>
  </mergeCells>
  <printOptions horizontalCentered="1"/>
  <pageMargins left="0.7874015748031497" right="0.47" top="0.29" bottom="0.35" header="0.3" footer="0.3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53"/>
  <sheetViews>
    <sheetView view="pageBreakPreview" zoomScale="130" zoomScaleSheetLayoutView="130" zoomScalePageLayoutView="0" workbookViewId="0" topLeftCell="A31">
      <selection activeCell="E5" sqref="E5"/>
    </sheetView>
  </sheetViews>
  <sheetFormatPr defaultColWidth="9.00390625" defaultRowHeight="12.75"/>
  <cols>
    <col min="1" max="1" width="80.25390625" style="20" customWidth="1"/>
    <col min="2" max="2" width="11.875" style="12" customWidth="1"/>
    <col min="3" max="3" width="12.00390625" style="12" customWidth="1"/>
    <col min="4" max="4" width="11.375" style="12" customWidth="1"/>
    <col min="5" max="5" width="12.875" style="12" customWidth="1"/>
    <col min="6" max="16384" width="9.125" style="12" customWidth="1"/>
  </cols>
  <sheetData>
    <row r="1" spans="1:5" ht="18.75">
      <c r="A1" s="279" t="s">
        <v>46</v>
      </c>
      <c r="B1" s="279"/>
      <c r="C1" s="279"/>
      <c r="D1" s="279"/>
      <c r="E1" s="279"/>
    </row>
    <row r="2" spans="1:5" ht="18.75">
      <c r="A2" s="336" t="s">
        <v>47</v>
      </c>
      <c r="B2" s="336"/>
      <c r="C2" s="336"/>
      <c r="D2" s="336"/>
      <c r="E2" s="336"/>
    </row>
    <row r="3" spans="2:5" ht="13.5" thickBot="1">
      <c r="B3" s="14"/>
      <c r="C3" s="14"/>
      <c r="D3" s="14"/>
      <c r="E3" s="14"/>
    </row>
    <row r="4" spans="1:5" ht="19.5" thickBot="1">
      <c r="A4" s="170" t="s">
        <v>0</v>
      </c>
      <c r="B4" s="9" t="s">
        <v>39</v>
      </c>
      <c r="C4" s="9" t="s">
        <v>40</v>
      </c>
      <c r="D4" s="9" t="s">
        <v>41</v>
      </c>
      <c r="E4" s="8" t="s">
        <v>42</v>
      </c>
    </row>
    <row r="5" spans="1:5" ht="38.25" thickBot="1">
      <c r="A5" s="171" t="s">
        <v>91</v>
      </c>
      <c r="B5" s="21">
        <f>'Загальна чисельність'!D5</f>
        <v>0</v>
      </c>
      <c r="C5" s="21">
        <f>'Узагаль прийом'!D5</f>
        <v>0</v>
      </c>
      <c r="D5" s="21">
        <f>'Узагаль випуск'!D5</f>
        <v>0</v>
      </c>
      <c r="E5" s="31">
        <f>B5+C5-D5</f>
        <v>0</v>
      </c>
    </row>
    <row r="6" spans="1:5" ht="19.5" thickBot="1">
      <c r="A6" s="171" t="s">
        <v>92</v>
      </c>
      <c r="B6" s="21">
        <f>'Загальна чисельність'!D6</f>
        <v>0</v>
      </c>
      <c r="C6" s="21">
        <f>'Узагаль прийом'!D6</f>
        <v>0</v>
      </c>
      <c r="D6" s="21">
        <f>'Узагаль випуск'!D6</f>
        <v>0</v>
      </c>
      <c r="E6" s="31">
        <f aca="true" t="shared" si="0" ref="E6:E31">B6+C6-D6</f>
        <v>0</v>
      </c>
    </row>
    <row r="7" spans="1:5" ht="19.5" thickBot="1">
      <c r="A7" s="173" t="s">
        <v>7</v>
      </c>
      <c r="B7" s="174">
        <f>SUM(B5:B6)</f>
        <v>0</v>
      </c>
      <c r="C7" s="175">
        <f>SUM(C5:C6)</f>
        <v>0</v>
      </c>
      <c r="D7" s="175">
        <f>SUM(D5:D6)</f>
        <v>0</v>
      </c>
      <c r="E7" s="175">
        <f t="shared" si="0"/>
        <v>0</v>
      </c>
    </row>
    <row r="8" spans="1:5" ht="19.5" thickBot="1">
      <c r="A8" s="117" t="s">
        <v>8</v>
      </c>
      <c r="B8" s="5">
        <f>'Загальна чисельність'!D8</f>
        <v>0</v>
      </c>
      <c r="C8" s="1">
        <f>'Узагаль прийом'!D8</f>
        <v>0</v>
      </c>
      <c r="D8" s="1">
        <f>'Узагаль випуск'!D8</f>
        <v>0</v>
      </c>
      <c r="E8" s="32">
        <f t="shared" si="0"/>
        <v>0</v>
      </c>
    </row>
    <row r="9" spans="1:5" ht="21.75" customHeight="1" thickBot="1">
      <c r="A9" s="141" t="s">
        <v>196</v>
      </c>
      <c r="B9" s="21">
        <f>'Загальна чисельність'!B9</f>
        <v>0</v>
      </c>
      <c r="C9" s="21">
        <f>'Узагаль прийом'!D9</f>
        <v>0</v>
      </c>
      <c r="D9" s="21"/>
      <c r="E9" s="31">
        <f t="shared" si="0"/>
        <v>0</v>
      </c>
    </row>
    <row r="10" spans="1:5" ht="19.5" thickBot="1">
      <c r="A10" s="117" t="s">
        <v>11</v>
      </c>
      <c r="B10" s="21">
        <f>'Загальна чисельність'!B10</f>
        <v>0</v>
      </c>
      <c r="C10" s="21">
        <f>'Узагаль прийом'!D10</f>
        <v>0</v>
      </c>
      <c r="D10" s="1">
        <f>'Узагаль випуск'!D9</f>
        <v>0</v>
      </c>
      <c r="E10" s="32">
        <f t="shared" si="0"/>
        <v>0</v>
      </c>
    </row>
    <row r="11" spans="1:5" ht="19.5" thickBot="1">
      <c r="A11" s="117" t="s">
        <v>117</v>
      </c>
      <c r="B11" s="21">
        <f>'Загальна чисельність'!B11</f>
        <v>0</v>
      </c>
      <c r="C11" s="21">
        <f>'Узагаль прийом'!D11</f>
        <v>0</v>
      </c>
      <c r="D11" s="1">
        <f>'Узагаль випуск'!D10</f>
        <v>0</v>
      </c>
      <c r="E11" s="32">
        <f t="shared" si="0"/>
        <v>0</v>
      </c>
    </row>
    <row r="12" spans="1:5" ht="19.5" thickBot="1">
      <c r="A12" s="117" t="s">
        <v>10</v>
      </c>
      <c r="B12" s="21">
        <f>'Загальна чисельність'!B12</f>
        <v>0</v>
      </c>
      <c r="C12" s="21">
        <f>'Узагаль прийом'!D12</f>
        <v>0</v>
      </c>
      <c r="D12" s="1">
        <f>'Узагаль випуск'!D11</f>
        <v>0</v>
      </c>
      <c r="E12" s="32">
        <f t="shared" si="0"/>
        <v>0</v>
      </c>
    </row>
    <row r="13" spans="1:5" ht="19.5" thickBot="1">
      <c r="A13" s="117" t="s">
        <v>9</v>
      </c>
      <c r="B13" s="21">
        <f>'Загальна чисельність'!B13</f>
        <v>0</v>
      </c>
      <c r="C13" s="21">
        <f>'Узагаль прийом'!D13</f>
        <v>0</v>
      </c>
      <c r="D13" s="1">
        <f>'Узагаль випуск'!D12</f>
        <v>0</v>
      </c>
      <c r="E13" s="32">
        <f t="shared" si="0"/>
        <v>0</v>
      </c>
    </row>
    <row r="14" spans="1:5" ht="19.5" thickBot="1">
      <c r="A14" s="117" t="s">
        <v>62</v>
      </c>
      <c r="B14" s="21">
        <f>'Загальна чисельність'!B14</f>
        <v>0</v>
      </c>
      <c r="C14" s="1">
        <f>'Узагаль прийом'!D17</f>
        <v>0</v>
      </c>
      <c r="D14" s="1">
        <f>'Узагаль випуск'!D16</f>
        <v>0</v>
      </c>
      <c r="E14" s="32">
        <f t="shared" si="0"/>
        <v>0</v>
      </c>
    </row>
    <row r="15" spans="1:5" ht="19.5" thickBot="1">
      <c r="A15" s="117" t="s">
        <v>12</v>
      </c>
      <c r="B15" s="21">
        <f>'Загальна чисельність'!B15</f>
        <v>0</v>
      </c>
      <c r="C15" s="1">
        <f>'Узагаль прийом'!D14</f>
        <v>0</v>
      </c>
      <c r="D15" s="1">
        <f>'Узагаль випуск'!D13</f>
        <v>0</v>
      </c>
      <c r="E15" s="32">
        <f t="shared" si="0"/>
        <v>0</v>
      </c>
    </row>
    <row r="16" spans="1:5" ht="19.5" thickBot="1">
      <c r="A16" s="117" t="s">
        <v>56</v>
      </c>
      <c r="B16" s="21">
        <f>'Загальна чисельність'!B16</f>
        <v>0</v>
      </c>
      <c r="C16" s="1">
        <f>'Узагаль прийом'!D15</f>
        <v>0</v>
      </c>
      <c r="D16" s="1">
        <f>'Узагаль випуск'!D14</f>
        <v>0</v>
      </c>
      <c r="E16" s="32">
        <f t="shared" si="0"/>
        <v>0</v>
      </c>
    </row>
    <row r="17" spans="1:5" ht="19.5" thickBot="1">
      <c r="A17" s="117" t="s">
        <v>93</v>
      </c>
      <c r="B17" s="21">
        <f>'Загальна чисельність'!B17</f>
        <v>0</v>
      </c>
      <c r="C17" s="1">
        <f>'Узагаль прийом'!D16</f>
        <v>0</v>
      </c>
      <c r="D17" s="1">
        <f>'Узагаль випуск'!D15</f>
        <v>0</v>
      </c>
      <c r="E17" s="32">
        <f t="shared" si="0"/>
        <v>0</v>
      </c>
    </row>
    <row r="18" spans="1:5" ht="19.5" thickBot="1">
      <c r="A18" s="117" t="s">
        <v>189</v>
      </c>
      <c r="B18" s="21">
        <f>'Загальна чисельність'!B18</f>
        <v>0</v>
      </c>
      <c r="C18" s="1">
        <f>'Узагаль прийом'!D18</f>
        <v>0</v>
      </c>
      <c r="D18" s="1">
        <f>'Узагаль випуск'!D17</f>
        <v>0</v>
      </c>
      <c r="E18" s="32">
        <f t="shared" si="0"/>
        <v>0</v>
      </c>
    </row>
    <row r="19" spans="1:5" ht="19.5" thickBot="1">
      <c r="A19" s="173" t="s">
        <v>63</v>
      </c>
      <c r="B19" s="175">
        <f>SUM(B8:B18)</f>
        <v>0</v>
      </c>
      <c r="C19" s="175">
        <f>SUM(C8:C18)</f>
        <v>0</v>
      </c>
      <c r="D19" s="175">
        <f>SUM(D8:D18)</f>
        <v>0</v>
      </c>
      <c r="E19" s="175">
        <f t="shared" si="0"/>
        <v>0</v>
      </c>
    </row>
    <row r="20" spans="1:5" ht="16.5" thickBot="1">
      <c r="A20" s="10" t="s">
        <v>14</v>
      </c>
      <c r="B20" s="5">
        <f>'Загальна чисельність'!D20</f>
        <v>0</v>
      </c>
      <c r="C20" s="1">
        <f>'Узагаль прийом'!D20</f>
        <v>0</v>
      </c>
      <c r="D20" s="1">
        <f>'Узагаль випуск'!D19</f>
        <v>0</v>
      </c>
      <c r="E20" s="32">
        <f aca="true" t="shared" si="1" ref="E20:E29">B20+C20-D20</f>
        <v>0</v>
      </c>
    </row>
    <row r="21" spans="1:5" ht="16.5" thickBot="1">
      <c r="A21" s="10" t="s">
        <v>72</v>
      </c>
      <c r="B21" s="5">
        <f>'Загальна чисельність'!D21</f>
        <v>0</v>
      </c>
      <c r="C21" s="1">
        <f>'Узагаль прийом'!D21</f>
        <v>0</v>
      </c>
      <c r="D21" s="1">
        <f>'Узагаль випуск'!D20</f>
        <v>0</v>
      </c>
      <c r="E21" s="32">
        <f t="shared" si="1"/>
        <v>0</v>
      </c>
    </row>
    <row r="22" spans="1:5" ht="16.5" thickBot="1">
      <c r="A22" s="10" t="s">
        <v>74</v>
      </c>
      <c r="B22" s="5">
        <f>'Загальна чисельність'!D22</f>
        <v>0</v>
      </c>
      <c r="C22" s="1">
        <f>'Узагаль прийом'!D23</f>
        <v>0</v>
      </c>
      <c r="D22" s="1">
        <f>'Узагаль випуск'!D22</f>
        <v>0</v>
      </c>
      <c r="E22" s="32">
        <f t="shared" si="1"/>
        <v>0</v>
      </c>
    </row>
    <row r="23" spans="1:5" ht="16.5" thickBot="1">
      <c r="A23" s="10" t="s">
        <v>15</v>
      </c>
      <c r="B23" s="5">
        <f>'Загальна чисельність'!D23</f>
        <v>0</v>
      </c>
      <c r="C23" s="1">
        <f>'Узагаль прийом'!D24</f>
        <v>0</v>
      </c>
      <c r="D23" s="1">
        <f>'Узагаль випуск'!D23</f>
        <v>0</v>
      </c>
      <c r="E23" s="32">
        <f t="shared" si="1"/>
        <v>0</v>
      </c>
    </row>
    <row r="24" spans="1:5" ht="16.5" thickBot="1">
      <c r="A24" s="10" t="s">
        <v>154</v>
      </c>
      <c r="B24" s="5">
        <f>'Загальна чисельність'!D24</f>
        <v>0</v>
      </c>
      <c r="C24" s="1">
        <f>'Узагаль прийом'!D25</f>
        <v>0</v>
      </c>
      <c r="D24" s="1">
        <f>'Узагаль випуск'!D24</f>
        <v>0</v>
      </c>
      <c r="E24" s="32">
        <f t="shared" si="1"/>
        <v>0</v>
      </c>
    </row>
    <row r="25" spans="1:5" ht="18" customHeight="1" thickBot="1">
      <c r="A25" s="10" t="s">
        <v>155</v>
      </c>
      <c r="B25" s="5">
        <f>'Загальна чисельність'!D25</f>
        <v>0</v>
      </c>
      <c r="C25" s="1">
        <f>'Узагаль прийом'!D26</f>
        <v>0</v>
      </c>
      <c r="D25" s="1">
        <f>'Узагаль випуск'!D25</f>
        <v>0</v>
      </c>
      <c r="E25" s="32">
        <f t="shared" si="1"/>
        <v>0</v>
      </c>
    </row>
    <row r="26" spans="1:5" ht="16.5" thickBot="1">
      <c r="A26" s="10" t="s">
        <v>152</v>
      </c>
      <c r="B26" s="5">
        <f>'Загальна чисельність'!D26</f>
        <v>0</v>
      </c>
      <c r="C26" s="1">
        <f>'Узагаль прийом'!D22</f>
        <v>0</v>
      </c>
      <c r="D26" s="1">
        <f>'Узагаль випуск'!D21</f>
        <v>0</v>
      </c>
      <c r="E26" s="32">
        <f t="shared" si="1"/>
        <v>0</v>
      </c>
    </row>
    <row r="27" spans="1:5" ht="16.5" thickBot="1">
      <c r="A27" s="10" t="s">
        <v>71</v>
      </c>
      <c r="B27" s="5">
        <f>'Загальна чисельність'!D27</f>
        <v>0</v>
      </c>
      <c r="C27" s="1">
        <f>'Узагаль прийом'!D28</f>
        <v>0</v>
      </c>
      <c r="D27" s="1">
        <f>'Узагаль випуск'!D27</f>
        <v>0</v>
      </c>
      <c r="E27" s="32">
        <f t="shared" si="1"/>
        <v>0</v>
      </c>
    </row>
    <row r="28" spans="1:5" ht="16.5" thickBot="1">
      <c r="A28" s="10" t="s">
        <v>77</v>
      </c>
      <c r="B28" s="5">
        <f>'Загальна чисельність'!D28</f>
        <v>0</v>
      </c>
      <c r="C28" s="21">
        <f>'Узагаль прийом'!D29</f>
        <v>0</v>
      </c>
      <c r="D28" s="21">
        <f>'Узагаль випуск'!D28</f>
        <v>0</v>
      </c>
      <c r="E28" s="31">
        <f t="shared" si="1"/>
        <v>0</v>
      </c>
    </row>
    <row r="29" spans="1:5" ht="16.5" thickBot="1">
      <c r="A29" s="6" t="s">
        <v>113</v>
      </c>
      <c r="B29" s="5">
        <f>'Загальна чисельність'!D29</f>
        <v>0</v>
      </c>
      <c r="C29" s="21">
        <f>'Узагаль прийом'!D27</f>
        <v>0</v>
      </c>
      <c r="D29" s="21">
        <f>'Узагаль випуск'!D26</f>
        <v>0</v>
      </c>
      <c r="E29" s="31">
        <f t="shared" si="1"/>
        <v>0</v>
      </c>
    </row>
    <row r="30" spans="1:5" ht="19.5" thickBot="1">
      <c r="A30" s="173" t="s">
        <v>16</v>
      </c>
      <c r="B30" s="178">
        <f>SUM(B20:B29)</f>
        <v>0</v>
      </c>
      <c r="C30" s="178">
        <f>SUM(C20:C29)</f>
        <v>0</v>
      </c>
      <c r="D30" s="178">
        <f>SUM(D20:D29)</f>
        <v>0</v>
      </c>
      <c r="E30" s="175">
        <f t="shared" si="0"/>
        <v>0</v>
      </c>
    </row>
    <row r="31" spans="1:5" ht="19.5" thickBot="1">
      <c r="A31" s="117" t="s">
        <v>17</v>
      </c>
      <c r="B31" s="1">
        <f>'Загальна чисельність'!B31</f>
        <v>0</v>
      </c>
      <c r="C31" s="1">
        <f>'Узагаль прийом'!D31</f>
        <v>0</v>
      </c>
      <c r="D31" s="1">
        <f>'Узагаль випуск'!D30</f>
        <v>0</v>
      </c>
      <c r="E31" s="32">
        <f t="shared" si="0"/>
        <v>0</v>
      </c>
    </row>
    <row r="32" spans="1:5" ht="19.5" thickBot="1">
      <c r="A32" s="117" t="s">
        <v>73</v>
      </c>
      <c r="B32" s="1">
        <f>'Загальна чисельність'!B32</f>
        <v>0</v>
      </c>
      <c r="C32" s="1">
        <f>'Узагаль прийом'!D32</f>
        <v>0</v>
      </c>
      <c r="D32" s="1">
        <f>'Узагаль випуск'!D31</f>
        <v>0</v>
      </c>
      <c r="E32" s="32">
        <f aca="true" t="shared" si="2" ref="E32:E42">B32+C32-D32</f>
        <v>0</v>
      </c>
    </row>
    <row r="33" spans="1:5" ht="19.5" thickBot="1">
      <c r="A33" s="117" t="s">
        <v>75</v>
      </c>
      <c r="B33" s="1">
        <f>'Загальна чисельність'!B33</f>
        <v>0</v>
      </c>
      <c r="C33" s="1">
        <f>'Узагаль прийом'!D33</f>
        <v>0</v>
      </c>
      <c r="D33" s="1">
        <f>'Узагаль випуск'!D32</f>
        <v>0</v>
      </c>
      <c r="E33" s="32">
        <f t="shared" si="2"/>
        <v>0</v>
      </c>
    </row>
    <row r="34" spans="1:5" ht="19.5" thickBot="1">
      <c r="A34" s="117" t="s">
        <v>76</v>
      </c>
      <c r="B34" s="1">
        <f>'Загальна чисельність'!B34</f>
        <v>0</v>
      </c>
      <c r="C34" s="1">
        <f>'Узагаль прийом'!D34</f>
        <v>0</v>
      </c>
      <c r="D34" s="1">
        <f>'Узагаль випуск'!D33</f>
        <v>0</v>
      </c>
      <c r="E34" s="32">
        <f t="shared" si="2"/>
        <v>0</v>
      </c>
    </row>
    <row r="35" spans="1:5" ht="19.5" thickBot="1">
      <c r="A35" s="117" t="s">
        <v>122</v>
      </c>
      <c r="B35" s="1">
        <f>'Загальна чисельність'!B35</f>
        <v>0</v>
      </c>
      <c r="C35" s="1">
        <f>'Узагаль прийом'!D35</f>
        <v>0</v>
      </c>
      <c r="D35" s="1">
        <f>'Узагаль випуск'!D34</f>
        <v>0</v>
      </c>
      <c r="E35" s="32">
        <f>B35+C35-D35</f>
        <v>0</v>
      </c>
    </row>
    <row r="36" spans="1:5" ht="19.5" thickBot="1">
      <c r="A36" s="117" t="s">
        <v>95</v>
      </c>
      <c r="B36" s="1">
        <f>'Загальна чисельність'!B36</f>
        <v>0</v>
      </c>
      <c r="C36" s="1">
        <f>'Узагаль прийом'!D36</f>
        <v>0</v>
      </c>
      <c r="D36" s="1">
        <f>'Узагаль випуск'!D35</f>
        <v>0</v>
      </c>
      <c r="E36" s="32">
        <f>B36+C36-D36</f>
        <v>0</v>
      </c>
    </row>
    <row r="37" spans="1:5" ht="21.75" customHeight="1" thickBot="1">
      <c r="A37" s="117" t="s">
        <v>156</v>
      </c>
      <c r="B37" s="1">
        <f>'Загальна чисельність'!B37</f>
        <v>0</v>
      </c>
      <c r="C37" s="1">
        <f>'Узагаль прийом'!D37</f>
        <v>0</v>
      </c>
      <c r="D37" s="1">
        <f>'Узагаль випуск'!D36</f>
        <v>0</v>
      </c>
      <c r="E37" s="31">
        <f>B37+C37-D37</f>
        <v>0</v>
      </c>
    </row>
    <row r="38" spans="1:5" ht="19.5" thickBot="1">
      <c r="A38" s="117" t="s">
        <v>157</v>
      </c>
      <c r="B38" s="1">
        <f>'Загальна чисельність'!B38</f>
        <v>0</v>
      </c>
      <c r="C38" s="1">
        <f>'Узагаль прийом'!D38</f>
        <v>0</v>
      </c>
      <c r="D38" s="1">
        <f>'Узагаль випуск'!D37</f>
        <v>0</v>
      </c>
      <c r="E38" s="31">
        <f>B38+C38-D38</f>
        <v>0</v>
      </c>
    </row>
    <row r="39" spans="1:5" ht="19.5" customHeight="1" thickBot="1">
      <c r="A39" s="117" t="s">
        <v>70</v>
      </c>
      <c r="B39" s="1">
        <f>'Загальна чисельність'!B39</f>
        <v>0</v>
      </c>
      <c r="C39" s="1">
        <f>'Узагаль прийом'!D39</f>
        <v>0</v>
      </c>
      <c r="D39" s="1">
        <f>'Узагаль випуск'!D38</f>
        <v>0</v>
      </c>
      <c r="E39" s="31">
        <f>B39+C39-D39</f>
        <v>0</v>
      </c>
    </row>
    <row r="40" spans="1:5" ht="19.5" thickBot="1">
      <c r="A40" s="117" t="s">
        <v>79</v>
      </c>
      <c r="B40" s="1">
        <f>'Загальна чисельність'!B40</f>
        <v>0</v>
      </c>
      <c r="C40" s="1">
        <f>'Узагаль прийом'!D40</f>
        <v>0</v>
      </c>
      <c r="D40" s="1">
        <f>'Узагаль випуск'!D39</f>
        <v>0</v>
      </c>
      <c r="E40" s="31">
        <f t="shared" si="2"/>
        <v>0</v>
      </c>
    </row>
    <row r="41" spans="1:5" ht="19.5" thickBot="1">
      <c r="A41" s="117" t="s">
        <v>94</v>
      </c>
      <c r="B41" s="1">
        <f>'Загальна чисельність'!B41</f>
        <v>0</v>
      </c>
      <c r="C41" s="1">
        <f>'Узагаль прийом'!D41</f>
        <v>0</v>
      </c>
      <c r="D41" s="1">
        <f>'Узагаль випуск'!D40</f>
        <v>0</v>
      </c>
      <c r="E41" s="32">
        <f t="shared" si="2"/>
        <v>0</v>
      </c>
    </row>
    <row r="42" spans="1:5" ht="19.5" thickBot="1">
      <c r="A42" s="117" t="s">
        <v>78</v>
      </c>
      <c r="B42" s="1">
        <f>'Загальна чисельність'!B42</f>
        <v>0</v>
      </c>
      <c r="C42" s="1">
        <f>'Узагаль прийом'!D42</f>
        <v>0</v>
      </c>
      <c r="D42" s="1">
        <f>'Узагаль випуск'!D41</f>
        <v>0</v>
      </c>
      <c r="E42" s="32">
        <f t="shared" si="2"/>
        <v>0</v>
      </c>
    </row>
    <row r="43" spans="1:5" ht="19.5" thickBot="1">
      <c r="A43" s="173" t="s">
        <v>18</v>
      </c>
      <c r="B43" s="175">
        <f>SUM(B31:B42)</f>
        <v>0</v>
      </c>
      <c r="C43" s="175">
        <f>SUM(C31:C42)</f>
        <v>0</v>
      </c>
      <c r="D43" s="175">
        <f>SUM(D31:D42)</f>
        <v>0</v>
      </c>
      <c r="E43" s="175">
        <f>B43+C43-D43</f>
        <v>0</v>
      </c>
    </row>
    <row r="44" spans="1:5" ht="19.5" thickBot="1">
      <c r="A44" s="117" t="s">
        <v>43</v>
      </c>
      <c r="B44" s="5">
        <f>'Загальна чисельність'!D45+'Загальна чисельність'!D46</f>
        <v>0</v>
      </c>
      <c r="C44" s="5">
        <f>'Узагаль прийом'!D44+'Узагаль прийом'!D45</f>
        <v>0</v>
      </c>
      <c r="D44" s="1">
        <f>'Узагаль випуск'!D43+'Узагаль випуск'!D44</f>
        <v>0</v>
      </c>
      <c r="E44" s="32">
        <f aca="true" t="shared" si="3" ref="E44:E49">B44+C44-D44</f>
        <v>0</v>
      </c>
    </row>
    <row r="45" spans="1:5" ht="19.5" thickBot="1">
      <c r="A45" s="117" t="s">
        <v>82</v>
      </c>
      <c r="B45" s="5">
        <f>'Загальна чисельність'!D49</f>
        <v>0</v>
      </c>
      <c r="C45" s="5">
        <f>'Узагаль прийом'!D47</f>
        <v>0</v>
      </c>
      <c r="D45" s="1">
        <f>'Узагаль випуск'!D46</f>
        <v>0</v>
      </c>
      <c r="E45" s="32">
        <f t="shared" si="3"/>
        <v>0</v>
      </c>
    </row>
    <row r="46" spans="1:5" ht="19.5" thickBot="1">
      <c r="A46" s="117" t="s">
        <v>83</v>
      </c>
      <c r="B46" s="5">
        <f>'Загальна чисельність'!D48</f>
        <v>0</v>
      </c>
      <c r="C46" s="5">
        <f>'Узагаль прийом'!D48</f>
        <v>0</v>
      </c>
      <c r="D46" s="1">
        <f>'Узагаль випуск'!D47</f>
        <v>0</v>
      </c>
      <c r="E46" s="32">
        <f>B46+C46-D46</f>
        <v>0</v>
      </c>
    </row>
    <row r="47" spans="1:5" ht="19.5" thickBot="1">
      <c r="A47" s="117" t="s">
        <v>44</v>
      </c>
      <c r="B47" s="5">
        <f>'Загальна чисельність'!D47</f>
        <v>0</v>
      </c>
      <c r="C47" s="5">
        <f>'Узагаль прийом'!D46</f>
        <v>0</v>
      </c>
      <c r="D47" s="1">
        <f>'Узагаль випуск'!D45</f>
        <v>0</v>
      </c>
      <c r="E47" s="32">
        <f t="shared" si="3"/>
        <v>0</v>
      </c>
    </row>
    <row r="48" spans="1:5" ht="19.5" thickBot="1">
      <c r="A48" s="173" t="s">
        <v>19</v>
      </c>
      <c r="B48" s="178">
        <f>SUM(B44:B47)</f>
        <v>0</v>
      </c>
      <c r="C48" s="178">
        <f>SUM(C44:C47)</f>
        <v>0</v>
      </c>
      <c r="D48" s="178">
        <f>SUM(D44:D47)</f>
        <v>0</v>
      </c>
      <c r="E48" s="175">
        <f t="shared" si="3"/>
        <v>0</v>
      </c>
    </row>
    <row r="49" spans="1:5" ht="19.5" thickBot="1">
      <c r="A49" s="172" t="s">
        <v>191</v>
      </c>
      <c r="B49" s="1">
        <f>'Загальна чисельність'!D50</f>
        <v>0</v>
      </c>
      <c r="C49" s="1">
        <f>'Узагаль прийом'!D50</f>
        <v>0</v>
      </c>
      <c r="D49" s="1">
        <f>'Узагаль випуск'!D49</f>
        <v>0</v>
      </c>
      <c r="E49" s="32">
        <f t="shared" si="3"/>
        <v>0</v>
      </c>
    </row>
    <row r="50" spans="1:5" ht="19.5" thickBot="1">
      <c r="A50" s="176" t="s">
        <v>20</v>
      </c>
      <c r="B50" s="177">
        <f>SUM(B7,B19,B30,B43)</f>
        <v>0</v>
      </c>
      <c r="C50" s="177">
        <f>SUM(C7,C19,C30,C43)</f>
        <v>0</v>
      </c>
      <c r="D50" s="177">
        <f>SUM(D7,D19,D30,D43)</f>
        <v>0</v>
      </c>
      <c r="E50" s="177">
        <f>SUM(E7,E19,E30,E43)</f>
        <v>0</v>
      </c>
    </row>
    <row r="51" ht="19.5" thickBot="1">
      <c r="A51" s="98"/>
    </row>
    <row r="52" spans="1:5" ht="19.5" thickBot="1">
      <c r="A52" s="179" t="s">
        <v>45</v>
      </c>
      <c r="B52" s="180">
        <f>SUM('Загальна чисельність'!B51)</f>
        <v>0</v>
      </c>
      <c r="C52" s="180">
        <f>SUM('Узагаль прийом'!B51)</f>
        <v>0</v>
      </c>
      <c r="D52" s="180">
        <f>SUM('Узагаль випуск'!B50)</f>
        <v>0</v>
      </c>
      <c r="E52" s="181">
        <f>B52+C52-D52</f>
        <v>0</v>
      </c>
    </row>
    <row r="53" spans="1:5" ht="19.5" thickBot="1">
      <c r="A53" s="173" t="s">
        <v>4</v>
      </c>
      <c r="B53" s="174">
        <f>'Загальна чисельність'!C51</f>
        <v>0</v>
      </c>
      <c r="C53" s="174">
        <f>SUM('Узагаль прийом'!C51)</f>
        <v>0</v>
      </c>
      <c r="D53" s="174">
        <f>SUM('Узагаль випуск'!C50)</f>
        <v>0</v>
      </c>
      <c r="E53" s="175">
        <f>B53+C53-D53</f>
        <v>0</v>
      </c>
    </row>
  </sheetData>
  <sheetProtection/>
  <mergeCells count="2">
    <mergeCell ref="A1:E1"/>
    <mergeCell ref="A2:E2"/>
  </mergeCells>
  <printOptions horizontalCentered="1"/>
  <pageMargins left="0.7480314960629921" right="0.2755905511811024" top="0.2755905511811024" bottom="0.5511811023622047" header="0.2362204724409449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merzlikin</cp:lastModifiedBy>
  <cp:lastPrinted>2014-01-28T10:17:01Z</cp:lastPrinted>
  <dcterms:created xsi:type="dcterms:W3CDTF">2008-05-06T05:52:45Z</dcterms:created>
  <dcterms:modified xsi:type="dcterms:W3CDTF">2014-01-29T08:27:26Z</dcterms:modified>
  <cp:category/>
  <cp:version/>
  <cp:contentType/>
  <cp:contentStatus/>
</cp:coreProperties>
</file>